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New EWYL Curriculum\"/>
    </mc:Choice>
  </mc:AlternateContent>
  <xr:revisionPtr revIDLastSave="0" documentId="8_{BC461CD1-FFB7-4578-8498-BEC468AEDBF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Chart1" sheetId="2" r:id="rId1"/>
    <sheet name="Main" sheetId="1" r:id="rId2"/>
    <sheet name="Upgrades" sheetId="3" r:id="rId3"/>
    <sheet name="Sheet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6" i="1" l="1"/>
  <c r="E355" i="1"/>
  <c r="E354" i="1"/>
  <c r="F111" i="1"/>
  <c r="F185" i="1"/>
  <c r="F223" i="1"/>
  <c r="F237" i="1"/>
  <c r="F249" i="1"/>
  <c r="F263" i="1"/>
  <c r="F291" i="1"/>
  <c r="F313" i="1"/>
  <c r="F329" i="1"/>
  <c r="F343" i="1"/>
  <c r="F351" i="1"/>
  <c r="F347" i="1"/>
  <c r="F337" i="1"/>
  <c r="F322" i="1"/>
  <c r="F323" i="1"/>
  <c r="F324" i="1"/>
  <c r="F325" i="1"/>
  <c r="F326" i="1"/>
  <c r="F327" i="1"/>
  <c r="F328" i="1"/>
  <c r="F321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299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71" i="1"/>
  <c r="F258" i="1"/>
  <c r="F259" i="1"/>
  <c r="F260" i="1"/>
  <c r="F261" i="1"/>
  <c r="F262" i="1"/>
  <c r="F257" i="1"/>
  <c r="F246" i="1"/>
  <c r="F247" i="1"/>
  <c r="F248" i="1"/>
  <c r="F245" i="1"/>
  <c r="F232" i="1"/>
  <c r="F233" i="1"/>
  <c r="F234" i="1"/>
  <c r="F235" i="1"/>
  <c r="F236" i="1"/>
  <c r="F231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193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55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19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26" i="1"/>
  <c r="E353" i="1" l="1"/>
  <c r="C38" i="3"/>
  <c r="B38" i="3"/>
  <c r="D40" i="3" s="1"/>
  <c r="D38" i="3"/>
  <c r="B39" i="3" s="1"/>
  <c r="E38" i="3"/>
  <c r="F37" i="3"/>
  <c r="G37" i="3" s="1"/>
  <c r="F35" i="3"/>
  <c r="G35" i="3" s="1"/>
  <c r="F36" i="3"/>
  <c r="G36" i="3" s="1"/>
  <c r="F34" i="3"/>
  <c r="G34" i="3" s="1"/>
  <c r="F33" i="3"/>
  <c r="G33" i="3" s="1"/>
  <c r="E4" i="3" l="1"/>
  <c r="F4" i="3" s="1"/>
  <c r="E5" i="3"/>
  <c r="F5" i="3" s="1"/>
  <c r="E6" i="3"/>
  <c r="F6" i="3" s="1"/>
  <c r="E7" i="3"/>
  <c r="F7" i="3" s="1"/>
  <c r="E3" i="3"/>
  <c r="F3" i="3" s="1"/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O17" i="3" l="1"/>
  <c r="O10" i="3"/>
  <c r="O15" i="3"/>
  <c r="O2" i="3"/>
  <c r="O6" i="3"/>
  <c r="O7" i="3"/>
  <c r="O8" i="3"/>
  <c r="O9" i="3"/>
  <c r="O12" i="3"/>
  <c r="O13" i="3"/>
  <c r="O14" i="3"/>
  <c r="O18" i="3"/>
  <c r="O19" i="3"/>
  <c r="O11" i="3"/>
  <c r="O3" i="3"/>
  <c r="O4" i="3"/>
  <c r="O16" i="3"/>
  <c r="O5" i="3"/>
  <c r="P16" i="3"/>
  <c r="P4" i="3"/>
  <c r="P3" i="3"/>
  <c r="P11" i="3"/>
  <c r="P19" i="3"/>
  <c r="P18" i="3"/>
  <c r="P14" i="3"/>
  <c r="P13" i="3"/>
  <c r="P12" i="3"/>
  <c r="P9" i="3"/>
  <c r="P8" i="3"/>
  <c r="P7" i="3"/>
  <c r="P5" i="3"/>
  <c r="P17" i="3"/>
  <c r="P10" i="3"/>
  <c r="P15" i="3"/>
  <c r="P2" i="3"/>
  <c r="P6" i="3"/>
  <c r="D22" i="3" l="1"/>
  <c r="C22" i="3"/>
  <c r="B23" i="3" s="1"/>
  <c r="B22" i="3"/>
  <c r="D8" i="3"/>
  <c r="C8" i="3"/>
  <c r="B9" i="3" s="1"/>
  <c r="B8" i="3"/>
  <c r="C10" i="3" s="1"/>
</calcChain>
</file>

<file path=xl/sharedStrings.xml><?xml version="1.0" encoding="utf-8"?>
<sst xmlns="http://schemas.openxmlformats.org/spreadsheetml/2006/main" count="1067" uniqueCount="582">
  <si>
    <t>7677EW-1</t>
  </si>
  <si>
    <t>7677EW-2</t>
  </si>
  <si>
    <t>7677EW-3</t>
  </si>
  <si>
    <t>7677EW-4</t>
  </si>
  <si>
    <t>986YB-L</t>
  </si>
  <si>
    <t>985EE-L</t>
  </si>
  <si>
    <t>7677EW-5</t>
  </si>
  <si>
    <t>987TY-L</t>
  </si>
  <si>
    <t>990YB-L</t>
  </si>
  <si>
    <t>7677EW-6</t>
  </si>
  <si>
    <t>7677EW-7</t>
  </si>
  <si>
    <t>7677EW-8</t>
  </si>
  <si>
    <t>7677EW-9</t>
  </si>
  <si>
    <t>7601EWYL-EC</t>
  </si>
  <si>
    <t>Module 1</t>
  </si>
  <si>
    <t>Notebook</t>
  </si>
  <si>
    <t>DVD</t>
  </si>
  <si>
    <t>Literature</t>
  </si>
  <si>
    <t>Set</t>
  </si>
  <si>
    <t>Item #</t>
  </si>
  <si>
    <t>Description</t>
  </si>
  <si>
    <t>Price</t>
  </si>
  <si>
    <t>Module 2</t>
  </si>
  <si>
    <t>Module 3</t>
  </si>
  <si>
    <t>Module 4</t>
  </si>
  <si>
    <t>Module 5</t>
  </si>
  <si>
    <t>Module 6</t>
  </si>
  <si>
    <t>Module 7</t>
  </si>
  <si>
    <t>Module 8</t>
  </si>
  <si>
    <t>Module 9</t>
  </si>
  <si>
    <t>Type</t>
  </si>
  <si>
    <t>Multiple discounts for ordering all resources and modules</t>
  </si>
  <si>
    <t>Final Price with both discounts</t>
  </si>
  <si>
    <t>Qty</t>
  </si>
  <si>
    <t>Total</t>
  </si>
  <si>
    <t>Total:</t>
  </si>
  <si>
    <t>Main Curriculum</t>
  </si>
  <si>
    <t>Life Skills Curriculum</t>
  </si>
  <si>
    <t>7677L1</t>
  </si>
  <si>
    <t>Module L1</t>
  </si>
  <si>
    <t>7677L2</t>
  </si>
  <si>
    <t>Module L2</t>
  </si>
  <si>
    <t>7677L3</t>
  </si>
  <si>
    <t>Module L3</t>
  </si>
  <si>
    <t>7677L4</t>
  </si>
  <si>
    <t>Module L4</t>
  </si>
  <si>
    <t>7601EWYL-LS</t>
  </si>
  <si>
    <t>Parenting Pack Curriculum</t>
  </si>
  <si>
    <t>7677P1</t>
  </si>
  <si>
    <t>Module P1</t>
  </si>
  <si>
    <t>78392MG-D</t>
  </si>
  <si>
    <t>1-2-3 Magic</t>
  </si>
  <si>
    <t>78393MG-D</t>
  </si>
  <si>
    <t>More 1-2-3 Magic</t>
  </si>
  <si>
    <t>7677P4</t>
  </si>
  <si>
    <t>7677P5</t>
  </si>
  <si>
    <t>Module P5</t>
  </si>
  <si>
    <t>7677P6</t>
  </si>
  <si>
    <t>7792YC</t>
  </si>
  <si>
    <t>7677P7</t>
  </si>
  <si>
    <t>7677P2</t>
  </si>
  <si>
    <t>Module P2</t>
  </si>
  <si>
    <t>7601EWYL-PP</t>
  </si>
  <si>
    <t>7677DV1</t>
  </si>
  <si>
    <t>Module B1</t>
  </si>
  <si>
    <t>78383TS-D</t>
  </si>
  <si>
    <t>The Real Mt. Sinai</t>
  </si>
  <si>
    <t>7687LB</t>
  </si>
  <si>
    <t>Book</t>
  </si>
  <si>
    <t>Living Bible</t>
  </si>
  <si>
    <t>7677DV2</t>
  </si>
  <si>
    <t>Module B2</t>
  </si>
  <si>
    <t>7677DV3</t>
  </si>
  <si>
    <t>Module B3</t>
  </si>
  <si>
    <t>7749GJ</t>
  </si>
  <si>
    <t>The Gospel of John</t>
  </si>
  <si>
    <t>Bible Study Curriculum</t>
  </si>
  <si>
    <t>7677S1</t>
  </si>
  <si>
    <t>7601EWYL-SC</t>
  </si>
  <si>
    <t>7601EWYL-BP</t>
  </si>
  <si>
    <t>7600EWYL</t>
  </si>
  <si>
    <t>Shipping (8%)</t>
  </si>
  <si>
    <t>Final Price</t>
  </si>
  <si>
    <t>Product Total (from above)</t>
  </si>
  <si>
    <t>Name:</t>
  </si>
  <si>
    <t>Address:</t>
  </si>
  <si>
    <t>City:</t>
  </si>
  <si>
    <t>State:</t>
  </si>
  <si>
    <t>Zip Code:</t>
  </si>
  <si>
    <t>Email:</t>
  </si>
  <si>
    <t>CC # / Exp.</t>
  </si>
  <si>
    <t>Name</t>
  </si>
  <si>
    <t>Vist the Heritage House '76 booth or call 1-800-858-3040 x227 if you have questions.</t>
  </si>
  <si>
    <t>Final Price after discounts</t>
  </si>
  <si>
    <r>
      <t xml:space="preserve">Essentials of Discipline </t>
    </r>
    <r>
      <rPr>
        <b/>
        <i/>
        <sz val="10"/>
        <color indexed="17"/>
        <rFont val="Arial"/>
        <family val="2"/>
      </rPr>
      <t>(also used in P7)</t>
    </r>
  </si>
  <si>
    <r>
      <t xml:space="preserve">Essentials of Discipline </t>
    </r>
    <r>
      <rPr>
        <b/>
        <i/>
        <sz val="10"/>
        <color indexed="17"/>
        <rFont val="Arial"/>
        <family val="2"/>
      </rPr>
      <t>(also used in P6)</t>
    </r>
  </si>
  <si>
    <t xml:space="preserve">Module P4 </t>
  </si>
  <si>
    <t>7677P8</t>
  </si>
  <si>
    <t>7677P9</t>
  </si>
  <si>
    <t>7794BK</t>
  </si>
  <si>
    <t>7677P10</t>
  </si>
  <si>
    <t>7677EW-10</t>
  </si>
  <si>
    <t>Module 10</t>
  </si>
  <si>
    <t>78388SB</t>
  </si>
  <si>
    <t>9470WB</t>
  </si>
  <si>
    <t>9471HB</t>
  </si>
  <si>
    <t>9472BP</t>
  </si>
  <si>
    <t>9473FF</t>
  </si>
  <si>
    <t>All ten modules, all resources</t>
  </si>
  <si>
    <t>Discount</t>
  </si>
  <si>
    <t>Module P6</t>
  </si>
  <si>
    <t>Module P7</t>
  </si>
  <si>
    <t>Discount (4%)</t>
  </si>
  <si>
    <t>One module, all resources</t>
  </si>
  <si>
    <t>Pay Method</t>
  </si>
  <si>
    <t>Phone:</t>
  </si>
  <si>
    <t>Toddler Pack</t>
  </si>
  <si>
    <t>9469CS</t>
  </si>
  <si>
    <t>9454TT</t>
  </si>
  <si>
    <t>9460PT</t>
  </si>
  <si>
    <t>Module T1</t>
  </si>
  <si>
    <t>Module T2</t>
  </si>
  <si>
    <t>Module T3</t>
  </si>
  <si>
    <t>7601EWYL-TP</t>
  </si>
  <si>
    <t>7677T2</t>
  </si>
  <si>
    <t>7677T3</t>
  </si>
  <si>
    <t>7677T1</t>
  </si>
  <si>
    <t>7769NK</t>
  </si>
  <si>
    <t>9466SF</t>
  </si>
  <si>
    <t>9458BH</t>
  </si>
  <si>
    <t>9459KW</t>
  </si>
  <si>
    <t>7677EW-11</t>
  </si>
  <si>
    <t>7720LD</t>
  </si>
  <si>
    <t>7677L5</t>
  </si>
  <si>
    <t>All five modules, all resources</t>
  </si>
  <si>
    <t>Module P3B</t>
  </si>
  <si>
    <t>All three modules, all resources</t>
  </si>
  <si>
    <t>All two modules, all resources</t>
  </si>
  <si>
    <t xml:space="preserve">Module P8 </t>
  </si>
  <si>
    <t>Module P9</t>
  </si>
  <si>
    <t xml:space="preserve">Module P10 </t>
  </si>
  <si>
    <t xml:space="preserve"> </t>
  </si>
  <si>
    <t>Essentials Curriculum</t>
  </si>
  <si>
    <t>Complete Curriculum Set</t>
  </si>
  <si>
    <t>7601EWYL-PF</t>
  </si>
  <si>
    <t>7600EWYL-COM</t>
  </si>
  <si>
    <t>7754BK</t>
  </si>
  <si>
    <t>7677P3B</t>
  </si>
  <si>
    <t>Your Newborn’s Emotions (50 Pack)</t>
  </si>
  <si>
    <t>Your Baby Learns From Every Experience (50 Pack)</t>
  </si>
  <si>
    <t>Caring for Your Body After... (50 Pack)</t>
  </si>
  <si>
    <t>How to Breast Feed (50 Pack)</t>
  </si>
  <si>
    <t>Problems and Solutions (50 Pack)</t>
  </si>
  <si>
    <t>Formula Feeding (50 Pack)</t>
  </si>
  <si>
    <t>Why Breastfeeding is Best (50 Pack)</t>
  </si>
  <si>
    <r>
      <t xml:space="preserve">Boundaries with Kids </t>
    </r>
    <r>
      <rPr>
        <b/>
        <i/>
        <sz val="10"/>
        <color indexed="17"/>
        <rFont val="Arial"/>
        <family val="2"/>
      </rPr>
      <t>(also used in P9, P10)</t>
    </r>
  </si>
  <si>
    <r>
      <t xml:space="preserve">Boundaries with Kids </t>
    </r>
    <r>
      <rPr>
        <b/>
        <i/>
        <sz val="10"/>
        <color indexed="17"/>
        <rFont val="Arial"/>
        <family val="2"/>
      </rPr>
      <t>(also used in P8, P10)</t>
    </r>
  </si>
  <si>
    <r>
      <t xml:space="preserve">Boundaries with Kids </t>
    </r>
    <r>
      <rPr>
        <b/>
        <i/>
        <sz val="10"/>
        <color indexed="17"/>
        <rFont val="Arial"/>
        <family val="2"/>
      </rPr>
      <t>(also used in P8, P9)</t>
    </r>
  </si>
  <si>
    <t>7677S2</t>
  </si>
  <si>
    <t>78284AO</t>
  </si>
  <si>
    <t>78285LG</t>
  </si>
  <si>
    <t>7677S3</t>
  </si>
  <si>
    <t>7650TA</t>
  </si>
  <si>
    <t>Booklet</t>
  </si>
  <si>
    <t xml:space="preserve">Module 11 </t>
  </si>
  <si>
    <t>Labor 101</t>
  </si>
  <si>
    <t xml:space="preserve">Module F1 </t>
  </si>
  <si>
    <t xml:space="preserve">Module L5 </t>
  </si>
  <si>
    <t>Main</t>
  </si>
  <si>
    <t>Life Skills</t>
  </si>
  <si>
    <t>Parenting</t>
  </si>
  <si>
    <t>Special Circumstances</t>
  </si>
  <si>
    <t>7677EW-12</t>
  </si>
  <si>
    <t>All 12 modules, all resources</t>
  </si>
  <si>
    <r>
      <t xml:space="preserve">Module 2 </t>
    </r>
    <r>
      <rPr>
        <b/>
        <sz val="10"/>
        <color indexed="10"/>
        <rFont val="Arial"/>
        <family val="2"/>
      </rPr>
      <t xml:space="preserve"> </t>
    </r>
  </si>
  <si>
    <r>
      <t xml:space="preserve">The Adoption Option </t>
    </r>
    <r>
      <rPr>
        <sz val="10"/>
        <color indexed="10"/>
        <rFont val="Arial"/>
        <family val="2"/>
      </rPr>
      <t xml:space="preserve"> </t>
    </r>
  </si>
  <si>
    <t xml:space="preserve">Letting Go </t>
  </si>
  <si>
    <t xml:space="preserve">So I Was Thinking About Adoption  </t>
  </si>
  <si>
    <r>
      <t xml:space="preserve">Module 3 </t>
    </r>
    <r>
      <rPr>
        <b/>
        <sz val="10"/>
        <color indexed="10"/>
        <rFont val="Arial"/>
        <family val="2"/>
      </rPr>
      <t xml:space="preserve"> </t>
    </r>
  </si>
  <si>
    <t>7601EWYL-RS</t>
  </si>
  <si>
    <t>Two modules, all resources</t>
  </si>
  <si>
    <t>7712UB</t>
  </si>
  <si>
    <t>7713MF</t>
  </si>
  <si>
    <t>Positive Partnership Curriculum</t>
  </si>
  <si>
    <t>7677R1W</t>
  </si>
  <si>
    <t>7677R1M</t>
  </si>
  <si>
    <t>7716MR1W</t>
  </si>
  <si>
    <t>7715MR1M</t>
  </si>
  <si>
    <t>9392HB</t>
  </si>
  <si>
    <t>9383LT</t>
  </si>
  <si>
    <t>9382WM</t>
  </si>
  <si>
    <t>9395PL</t>
  </si>
  <si>
    <t>9384SC</t>
  </si>
  <si>
    <t>Being a Man (50 Pack)</t>
  </si>
  <si>
    <t>Singleness and Children (50 Pack)</t>
  </si>
  <si>
    <t>9381WW</t>
  </si>
  <si>
    <t>9396TL</t>
  </si>
  <si>
    <t>Is This True Love? (50 Pack)</t>
  </si>
  <si>
    <t>Living Together (50 Pack) - Also used in Mod. R1W</t>
  </si>
  <si>
    <t>Healthy Boundaries  (50 Pack) - Also used in Mod. R1W</t>
  </si>
  <si>
    <t>Why Should I Get Married (50 Pack)</t>
  </si>
  <si>
    <t xml:space="preserve">Why Marriage? (50 Pack)  </t>
  </si>
  <si>
    <t>Healthy Boundaries  (50 Pack) - Also used in Mod. R1M</t>
  </si>
  <si>
    <t>Living Together (50 Pack) - Also used in Mod. R1M</t>
  </si>
  <si>
    <t>Singleness and Children (50 Pack)  - Also used in Mod. R1M</t>
  </si>
  <si>
    <t>Simply Breastfeeding</t>
  </si>
  <si>
    <t xml:space="preserve">Have a  Kid by Friday </t>
  </si>
  <si>
    <t xml:space="preserve">Module 12 </t>
  </si>
  <si>
    <t>7701GA</t>
  </si>
  <si>
    <t>7736IM</t>
  </si>
  <si>
    <t>9488IM</t>
  </si>
  <si>
    <t xml:space="preserve">Coming Home with Your Baby (50 Pack) </t>
  </si>
  <si>
    <t>7703QC</t>
  </si>
  <si>
    <t>7726DV</t>
  </si>
  <si>
    <t>78387SB</t>
  </si>
  <si>
    <t>7708TT</t>
  </si>
  <si>
    <t>9986DV</t>
  </si>
  <si>
    <t>7709EX</t>
  </si>
  <si>
    <t>7728SC</t>
  </si>
  <si>
    <t>7740HY</t>
  </si>
  <si>
    <t>7746CY</t>
  </si>
  <si>
    <t>7677P11</t>
  </si>
  <si>
    <t>7795SP</t>
  </si>
  <si>
    <t>The Importance of Nurturing Your Baby (50 Pack)</t>
  </si>
  <si>
    <t>992NY-L</t>
  </si>
  <si>
    <r>
      <t xml:space="preserve">Domestic Violence </t>
    </r>
    <r>
      <rPr>
        <sz val="10"/>
        <color indexed="10"/>
        <rFont val="Arial"/>
        <family val="2"/>
      </rPr>
      <t>New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2015</t>
    </r>
  </si>
  <si>
    <r>
      <t xml:space="preserve">Caring for Yourself After Birth </t>
    </r>
    <r>
      <rPr>
        <sz val="10"/>
        <color indexed="10"/>
        <rFont val="Arial"/>
        <family val="2"/>
      </rPr>
      <t>New 2016</t>
    </r>
  </si>
  <si>
    <r>
      <t xml:space="preserve">Infant Hygiene </t>
    </r>
    <r>
      <rPr>
        <sz val="10"/>
        <color indexed="10"/>
        <rFont val="Arial"/>
        <family val="2"/>
      </rPr>
      <t>New 2016</t>
    </r>
  </si>
  <si>
    <r>
      <t xml:space="preserve">Infant Expectations </t>
    </r>
    <r>
      <rPr>
        <sz val="10"/>
        <color indexed="10"/>
        <rFont val="Arial"/>
        <family val="2"/>
      </rPr>
      <t>New 2016</t>
    </r>
  </si>
  <si>
    <r>
      <t xml:space="preserve">Simple Infant Care </t>
    </r>
    <r>
      <rPr>
        <sz val="10"/>
        <color indexed="10"/>
        <rFont val="Arial"/>
        <family val="2"/>
      </rPr>
      <t>New 2016</t>
    </r>
  </si>
  <si>
    <r>
      <t xml:space="preserve">Childhood Immunizations </t>
    </r>
    <r>
      <rPr>
        <sz val="10"/>
        <color indexed="10"/>
        <rFont val="Arial"/>
        <family val="2"/>
      </rPr>
      <t>New 2015</t>
    </r>
  </si>
  <si>
    <r>
      <t xml:space="preserve">Elijah's Story </t>
    </r>
    <r>
      <rPr>
        <sz val="10"/>
        <color indexed="10"/>
        <rFont val="Arial"/>
        <family val="2"/>
      </rPr>
      <t>New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2015</t>
    </r>
  </si>
  <si>
    <r>
      <t xml:space="preserve">Module P11 </t>
    </r>
    <r>
      <rPr>
        <b/>
        <sz val="10"/>
        <color indexed="10"/>
        <rFont val="Arial"/>
        <family val="2"/>
      </rPr>
      <t>New 2016</t>
    </r>
  </si>
  <si>
    <r>
      <t xml:space="preserve">Stepparenting with Love and Logic </t>
    </r>
    <r>
      <rPr>
        <sz val="10"/>
        <color indexed="10"/>
        <rFont val="Arial"/>
        <family val="2"/>
      </rPr>
      <t>New 2016</t>
    </r>
  </si>
  <si>
    <t>Does not inc. Men's Frat. or Practical Fatherhood</t>
  </si>
  <si>
    <t>Does not inc. Special Circ. or Relationship Set</t>
  </si>
  <si>
    <t>Baby Bathing Basics</t>
  </si>
  <si>
    <t>9467BB</t>
  </si>
  <si>
    <r>
      <t xml:space="preserve">Your Ultrasound Appointment </t>
    </r>
    <r>
      <rPr>
        <sz val="10"/>
        <color indexed="10"/>
        <rFont val="Arial"/>
        <family val="2"/>
      </rPr>
      <t>New 2017</t>
    </r>
  </si>
  <si>
    <t>77973EM</t>
  </si>
  <si>
    <r>
      <t xml:space="preserve">Emotions of Pregnancy </t>
    </r>
    <r>
      <rPr>
        <sz val="10"/>
        <color indexed="10"/>
        <rFont val="Arial"/>
        <family val="2"/>
      </rPr>
      <t>New 2017</t>
    </r>
  </si>
  <si>
    <r>
      <t xml:space="preserve">Bonding with Your Unborn Baby </t>
    </r>
    <r>
      <rPr>
        <sz val="10"/>
        <color indexed="10"/>
        <rFont val="Arial"/>
        <family val="2"/>
      </rPr>
      <t>New 2017</t>
    </r>
  </si>
  <si>
    <t>77972SD</t>
  </si>
  <si>
    <t>77971CS</t>
  </si>
  <si>
    <r>
      <t>Going It Alone</t>
    </r>
    <r>
      <rPr>
        <sz val="10"/>
        <color indexed="10"/>
        <rFont val="Arial"/>
        <family val="2"/>
      </rPr>
      <t xml:space="preserve"> (Lesson moved from 1.4 - 2017)</t>
    </r>
  </si>
  <si>
    <r>
      <t xml:space="preserve">Family Violence The Impact on Children </t>
    </r>
    <r>
      <rPr>
        <sz val="10"/>
        <color indexed="10"/>
        <rFont val="Arial"/>
        <family val="2"/>
      </rPr>
      <t>(2015 moved from 7.5 2017)</t>
    </r>
  </si>
  <si>
    <t>77978PC</t>
  </si>
  <si>
    <r>
      <t>Smoking/Drinking/Drugs</t>
    </r>
    <r>
      <rPr>
        <sz val="10"/>
        <color indexed="10"/>
        <rFont val="Arial"/>
        <family val="2"/>
      </rPr>
      <t xml:space="preserve"> New 2017</t>
    </r>
  </si>
  <si>
    <r>
      <t>Car Seat Safety</t>
    </r>
    <r>
      <rPr>
        <sz val="10"/>
        <color indexed="10"/>
        <rFont val="Arial"/>
        <family val="2"/>
      </rPr>
      <t xml:space="preserve"> New 2017</t>
    </r>
  </si>
  <si>
    <r>
      <t xml:space="preserve">Preventing Child Sexual Abuse </t>
    </r>
    <r>
      <rPr>
        <sz val="10"/>
        <color indexed="10"/>
        <rFont val="Arial"/>
        <family val="2"/>
      </rPr>
      <t>New 2017</t>
    </r>
  </si>
  <si>
    <t>77975NU</t>
  </si>
  <si>
    <r>
      <t xml:space="preserve">Infant Nutrition </t>
    </r>
    <r>
      <rPr>
        <sz val="10"/>
        <color indexed="10"/>
        <rFont val="Arial"/>
        <family val="2"/>
      </rPr>
      <t>New 2017</t>
    </r>
  </si>
  <si>
    <t>77976BM</t>
  </si>
  <si>
    <r>
      <t>Baby on the Move</t>
    </r>
    <r>
      <rPr>
        <sz val="10"/>
        <color indexed="10"/>
        <rFont val="Arial"/>
        <family val="2"/>
      </rPr>
      <t xml:space="preserve"> New 2017</t>
    </r>
  </si>
  <si>
    <t>77980CP</t>
  </si>
  <si>
    <r>
      <t xml:space="preserve">Infant CPR </t>
    </r>
    <r>
      <rPr>
        <sz val="10"/>
        <color indexed="10"/>
        <rFont val="Arial"/>
        <family val="2"/>
      </rPr>
      <t>New 2017</t>
    </r>
  </si>
  <si>
    <r>
      <t xml:space="preserve">SIDS </t>
    </r>
    <r>
      <rPr>
        <sz val="10"/>
        <color indexed="10"/>
        <rFont val="Arial"/>
        <family val="2"/>
      </rPr>
      <t>New 2017</t>
    </r>
  </si>
  <si>
    <r>
      <t xml:space="preserve">Car Seat Safety  </t>
    </r>
    <r>
      <rPr>
        <sz val="10"/>
        <color indexed="10"/>
        <rFont val="Arial"/>
        <family val="2"/>
      </rPr>
      <t>New 2017</t>
    </r>
  </si>
  <si>
    <r>
      <t xml:space="preserve">Watching For Abuse  </t>
    </r>
    <r>
      <rPr>
        <sz val="10"/>
        <color indexed="10"/>
        <rFont val="Arial"/>
        <family val="2"/>
      </rPr>
      <t>New 2017</t>
    </r>
  </si>
  <si>
    <t>77998MM</t>
  </si>
  <si>
    <t>77999TA</t>
  </si>
  <si>
    <t>78000TB</t>
  </si>
  <si>
    <t>78001TC</t>
  </si>
  <si>
    <t>78002TD</t>
  </si>
  <si>
    <t>77987SB</t>
  </si>
  <si>
    <t>77981HE</t>
  </si>
  <si>
    <t>77982PA</t>
  </si>
  <si>
    <t>77983RL</t>
  </si>
  <si>
    <t>77984PL</t>
  </si>
  <si>
    <r>
      <t xml:space="preserve">Pregnancy Loss </t>
    </r>
    <r>
      <rPr>
        <sz val="10"/>
        <color indexed="10"/>
        <rFont val="Arial"/>
        <family val="2"/>
      </rPr>
      <t>New 2017</t>
    </r>
  </si>
  <si>
    <r>
      <t xml:space="preserve">Relationship Loss </t>
    </r>
    <r>
      <rPr>
        <sz val="10"/>
        <color indexed="10"/>
        <rFont val="Arial"/>
        <family val="2"/>
      </rPr>
      <t>New 2017</t>
    </r>
  </si>
  <si>
    <r>
      <t xml:space="preserve">Post Abortion </t>
    </r>
    <r>
      <rPr>
        <sz val="10"/>
        <color indexed="10"/>
        <rFont val="Arial"/>
        <family val="2"/>
      </rPr>
      <t>New 2017</t>
    </r>
  </si>
  <si>
    <t>9402NB</t>
  </si>
  <si>
    <r>
      <t xml:space="preserve">New Beginning </t>
    </r>
    <r>
      <rPr>
        <sz val="10"/>
        <color indexed="10"/>
        <rFont val="Arial"/>
        <family val="2"/>
      </rPr>
      <t>New 2017</t>
    </r>
  </si>
  <si>
    <r>
      <t xml:space="preserve">Healing from Abuse </t>
    </r>
    <r>
      <rPr>
        <sz val="10"/>
        <color indexed="10"/>
        <rFont val="Arial"/>
        <family val="2"/>
      </rPr>
      <t>New 2017</t>
    </r>
  </si>
  <si>
    <t>77988M1</t>
  </si>
  <si>
    <t>77989M2</t>
  </si>
  <si>
    <t>77990M3</t>
  </si>
  <si>
    <t>77991M4</t>
  </si>
  <si>
    <t>77992M5</t>
  </si>
  <si>
    <t>77993M6</t>
  </si>
  <si>
    <t>77994M7</t>
  </si>
  <si>
    <t>77995M8</t>
  </si>
  <si>
    <t>77996M9</t>
  </si>
  <si>
    <r>
      <t xml:space="preserve">Big Belly Mom Hacks </t>
    </r>
    <r>
      <rPr>
        <sz val="10"/>
        <color indexed="10"/>
        <rFont val="Arial"/>
        <family val="2"/>
      </rPr>
      <t>New 2017</t>
    </r>
  </si>
  <si>
    <r>
      <t xml:space="preserve">Introducing Solid Foods </t>
    </r>
    <r>
      <rPr>
        <sz val="10"/>
        <color indexed="10"/>
        <rFont val="Arial"/>
        <family val="2"/>
      </rPr>
      <t>New 2017</t>
    </r>
  </si>
  <si>
    <r>
      <t>Mommy Milestones</t>
    </r>
    <r>
      <rPr>
        <sz val="10"/>
        <color indexed="10"/>
        <rFont val="Arial"/>
        <family val="2"/>
      </rPr>
      <t xml:space="preserve"> New 2017</t>
    </r>
  </si>
  <si>
    <r>
      <t>12-15 Months</t>
    </r>
    <r>
      <rPr>
        <sz val="10"/>
        <color indexed="10"/>
        <rFont val="Arial"/>
        <family val="2"/>
      </rPr>
      <t xml:space="preserve"> New 2017</t>
    </r>
  </si>
  <si>
    <r>
      <t xml:space="preserve">15-18 Months </t>
    </r>
    <r>
      <rPr>
        <sz val="10"/>
        <color indexed="10"/>
        <rFont val="Arial"/>
        <family val="2"/>
      </rPr>
      <t>New 2017</t>
    </r>
  </si>
  <si>
    <r>
      <t xml:space="preserve">18-24 Months </t>
    </r>
    <r>
      <rPr>
        <sz val="10"/>
        <color indexed="10"/>
        <rFont val="Arial"/>
        <family val="2"/>
      </rPr>
      <t>New 2017</t>
    </r>
  </si>
  <si>
    <r>
      <t xml:space="preserve">24-36 Months </t>
    </r>
    <r>
      <rPr>
        <sz val="10"/>
        <color indexed="10"/>
        <rFont val="Arial"/>
        <family val="2"/>
      </rPr>
      <t>New 2017</t>
    </r>
  </si>
  <si>
    <r>
      <t xml:space="preserve">Siblings </t>
    </r>
    <r>
      <rPr>
        <sz val="10"/>
        <color indexed="10"/>
        <rFont val="Arial"/>
        <family val="2"/>
      </rPr>
      <t>New 2017</t>
    </r>
  </si>
  <si>
    <t>Authentic Manhood Curriculum</t>
  </si>
  <si>
    <t>Module AM1</t>
  </si>
  <si>
    <t>Module AM2</t>
  </si>
  <si>
    <t>DVD set, 33 Vol. 1</t>
  </si>
  <si>
    <t>DVD set, 33 Vol. 6</t>
  </si>
  <si>
    <t>7677A1</t>
  </si>
  <si>
    <t>7677A2</t>
  </si>
  <si>
    <t>7601EWYL-AM</t>
  </si>
  <si>
    <t>77997MX</t>
  </si>
  <si>
    <r>
      <t xml:space="preserve">Your Financial Future </t>
    </r>
    <r>
      <rPr>
        <sz val="10"/>
        <color indexed="10"/>
        <rFont val="Arial"/>
        <family val="2"/>
      </rPr>
      <t xml:space="preserve"> New 2017</t>
    </r>
  </si>
  <si>
    <r>
      <t xml:space="preserve">Staying out of Debt  </t>
    </r>
    <r>
      <rPr>
        <sz val="10"/>
        <color indexed="10"/>
        <rFont val="Arial"/>
        <family val="2"/>
      </rPr>
      <t>New 2017</t>
    </r>
  </si>
  <si>
    <r>
      <t xml:space="preserve">Career or Job?  Planning for more. </t>
    </r>
    <r>
      <rPr>
        <sz val="10"/>
        <color indexed="10"/>
        <rFont val="Arial"/>
        <family val="2"/>
      </rPr>
      <t>New 2017</t>
    </r>
  </si>
  <si>
    <r>
      <t xml:space="preserve">Buying a Car </t>
    </r>
    <r>
      <rPr>
        <sz val="10"/>
        <color indexed="10"/>
        <rFont val="Arial"/>
        <family val="2"/>
      </rPr>
      <t>New 2017</t>
    </r>
  </si>
  <si>
    <r>
      <t xml:space="preserve">Credit Scores, the Good, the Bad, the Ugly </t>
    </r>
    <r>
      <rPr>
        <sz val="10"/>
        <color indexed="10"/>
        <rFont val="Arial"/>
        <family val="2"/>
      </rPr>
      <t>New 2017</t>
    </r>
  </si>
  <si>
    <r>
      <t xml:space="preserve">Budgeting 101 </t>
    </r>
    <r>
      <rPr>
        <sz val="10"/>
        <color indexed="10"/>
        <rFont val="Arial"/>
        <family val="2"/>
      </rPr>
      <t>New 2017</t>
    </r>
  </si>
  <si>
    <r>
      <t xml:space="preserve">Financial Emergencies </t>
    </r>
    <r>
      <rPr>
        <sz val="10"/>
        <color indexed="10"/>
        <rFont val="Arial"/>
        <family val="2"/>
      </rPr>
      <t>New 2017</t>
    </r>
  </si>
  <si>
    <r>
      <t xml:space="preserve">Credit Cards, Friend or Foe? </t>
    </r>
    <r>
      <rPr>
        <sz val="10"/>
        <color indexed="10"/>
        <rFont val="Arial"/>
        <family val="2"/>
      </rPr>
      <t>New 2017</t>
    </r>
  </si>
  <si>
    <r>
      <t xml:space="preserve">The Monster of Debt </t>
    </r>
    <r>
      <rPr>
        <sz val="10"/>
        <color indexed="10"/>
        <rFont val="Arial"/>
        <family val="2"/>
      </rPr>
      <t>New 2017</t>
    </r>
  </si>
  <si>
    <r>
      <t xml:space="preserve">Fighting the Impulse to Spend </t>
    </r>
    <r>
      <rPr>
        <sz val="10"/>
        <color indexed="10"/>
        <rFont val="Arial"/>
        <family val="2"/>
      </rPr>
      <t>New 2017</t>
    </r>
  </si>
  <si>
    <t>7784T1</t>
  </si>
  <si>
    <t>7787T6</t>
  </si>
  <si>
    <t>77985BB</t>
  </si>
  <si>
    <r>
      <t xml:space="preserve">Postpartum </t>
    </r>
    <r>
      <rPr>
        <sz val="10"/>
        <color indexed="10"/>
        <rFont val="Arial"/>
        <family val="2"/>
      </rPr>
      <t>New 2018</t>
    </r>
  </si>
  <si>
    <t>9389PP</t>
  </si>
  <si>
    <t>78016AR</t>
  </si>
  <si>
    <r>
      <t>At Risk Pregnancies</t>
    </r>
    <r>
      <rPr>
        <sz val="10"/>
        <color indexed="10"/>
        <rFont val="Arial"/>
        <family val="2"/>
      </rPr>
      <t xml:space="preserve"> New 2018</t>
    </r>
  </si>
  <si>
    <t>78008MW</t>
  </si>
  <si>
    <r>
      <t xml:space="preserve">Mommy Work </t>
    </r>
    <r>
      <rPr>
        <sz val="10"/>
        <color indexed="10"/>
        <rFont val="Arial"/>
        <family val="2"/>
      </rPr>
      <t>New 2018</t>
    </r>
  </si>
  <si>
    <t>78012SM</t>
  </si>
  <si>
    <r>
      <t xml:space="preserve">Being a Super Mom </t>
    </r>
    <r>
      <rPr>
        <sz val="10"/>
        <color indexed="10"/>
        <rFont val="Arial"/>
        <family val="2"/>
      </rPr>
      <t>New 2018</t>
    </r>
  </si>
  <si>
    <t>78015NS</t>
  </si>
  <si>
    <r>
      <t xml:space="preserve">Baby Illnesses </t>
    </r>
    <r>
      <rPr>
        <sz val="10"/>
        <color indexed="10"/>
        <rFont val="Arial"/>
        <family val="2"/>
      </rPr>
      <t>New 2018</t>
    </r>
  </si>
  <si>
    <r>
      <t xml:space="preserve">Newborn Sickness </t>
    </r>
    <r>
      <rPr>
        <sz val="10"/>
        <color indexed="10"/>
        <rFont val="Arial"/>
        <family val="2"/>
      </rPr>
      <t>New 2018</t>
    </r>
  </si>
  <si>
    <r>
      <t xml:space="preserve">Baby Blues and Postpartum </t>
    </r>
    <r>
      <rPr>
        <sz val="10"/>
        <color indexed="10"/>
        <rFont val="Arial"/>
        <family val="2"/>
      </rPr>
      <t>New 2018</t>
    </r>
  </si>
  <si>
    <t>7677T4</t>
  </si>
  <si>
    <t>Module T4</t>
  </si>
  <si>
    <t>78010TA</t>
  </si>
  <si>
    <t>78011MT</t>
  </si>
  <si>
    <t>78021TS</t>
  </si>
  <si>
    <t>78022TN</t>
  </si>
  <si>
    <t>78023TH</t>
  </si>
  <si>
    <r>
      <t xml:space="preserve">Toddler Accidents </t>
    </r>
    <r>
      <rPr>
        <sz val="10"/>
        <color indexed="10"/>
        <rFont val="Arial"/>
        <family val="2"/>
      </rPr>
      <t xml:space="preserve">New 2018 </t>
    </r>
  </si>
  <si>
    <r>
      <t xml:space="preserve">Toddler Safety </t>
    </r>
    <r>
      <rPr>
        <sz val="10"/>
        <color indexed="10"/>
        <rFont val="Arial"/>
        <family val="2"/>
      </rPr>
      <t>New 2018</t>
    </r>
  </si>
  <si>
    <r>
      <t xml:space="preserve">Toddler Illness </t>
    </r>
    <r>
      <rPr>
        <sz val="10"/>
        <color indexed="10"/>
        <rFont val="Arial"/>
        <family val="2"/>
      </rPr>
      <t>New 2018</t>
    </r>
  </si>
  <si>
    <r>
      <t xml:space="preserve">Toddler Nutrition </t>
    </r>
    <r>
      <rPr>
        <sz val="10"/>
        <color indexed="10"/>
        <rFont val="Arial"/>
        <family val="2"/>
      </rPr>
      <t>New 2018</t>
    </r>
  </si>
  <si>
    <r>
      <t xml:space="preserve">Toddler Oral Health </t>
    </r>
    <r>
      <rPr>
        <sz val="10"/>
        <color indexed="10"/>
        <rFont val="Arial"/>
        <family val="2"/>
      </rPr>
      <t>New 2018</t>
    </r>
  </si>
  <si>
    <t>All 4 modules, all resources</t>
  </si>
  <si>
    <t>78003PC</t>
  </si>
  <si>
    <t>78004FS</t>
  </si>
  <si>
    <t>78005GE</t>
  </si>
  <si>
    <t>78018WF</t>
  </si>
  <si>
    <t>78019SF</t>
  </si>
  <si>
    <r>
      <t xml:space="preserve">Helping Children Process Change </t>
    </r>
    <r>
      <rPr>
        <sz val="10"/>
        <color indexed="10"/>
        <rFont val="Arial"/>
        <family val="2"/>
      </rPr>
      <t>New 2018</t>
    </r>
  </si>
  <si>
    <r>
      <rPr>
        <sz val="10"/>
        <color indexed="8"/>
        <rFont val="Arial"/>
        <family val="2"/>
      </rPr>
      <t>Family Stability Inside Change</t>
    </r>
    <r>
      <rPr>
        <sz val="10"/>
        <color indexed="10"/>
        <rFont val="Arial"/>
        <family val="2"/>
      </rPr>
      <t xml:space="preserve"> New 2018</t>
    </r>
  </si>
  <si>
    <r>
      <t xml:space="preserve">Successful Family Living </t>
    </r>
    <r>
      <rPr>
        <sz val="10"/>
        <color indexed="10"/>
        <rFont val="Arial"/>
        <family val="2"/>
      </rPr>
      <t>New 2018</t>
    </r>
  </si>
  <si>
    <r>
      <t xml:space="preserve">What is A Family? </t>
    </r>
    <r>
      <rPr>
        <sz val="10"/>
        <color indexed="10"/>
        <rFont val="Arial"/>
        <family val="2"/>
      </rPr>
      <t>New 2018</t>
    </r>
  </si>
  <si>
    <r>
      <t xml:space="preserve">Getting Established in a New Area </t>
    </r>
    <r>
      <rPr>
        <sz val="10"/>
        <color indexed="10"/>
        <rFont val="Arial"/>
        <family val="2"/>
      </rPr>
      <t>New 2018</t>
    </r>
  </si>
  <si>
    <t xml:space="preserve">35 Modules and Resource </t>
  </si>
  <si>
    <t>77974BB</t>
  </si>
  <si>
    <t>78406YF</t>
  </si>
  <si>
    <t>78404PC</t>
  </si>
  <si>
    <t>78405ET</t>
  </si>
  <si>
    <r>
      <t xml:space="preserve">Your First Trimester </t>
    </r>
    <r>
      <rPr>
        <sz val="10"/>
        <color rgb="FFFF0000"/>
        <rFont val="Arial"/>
        <family val="2"/>
      </rPr>
      <t>New 2019</t>
    </r>
  </si>
  <si>
    <r>
      <t xml:space="preserve">Prenatal Care </t>
    </r>
    <r>
      <rPr>
        <sz val="10"/>
        <color rgb="FFFF0000"/>
        <rFont val="Arial"/>
        <family val="2"/>
      </rPr>
      <t>New 2019</t>
    </r>
  </si>
  <si>
    <r>
      <t xml:space="preserve">Eating for Two </t>
    </r>
    <r>
      <rPr>
        <sz val="10"/>
        <color rgb="FFFF0000"/>
        <rFont val="Arial"/>
        <family val="2"/>
      </rPr>
      <t>New 2019</t>
    </r>
  </si>
  <si>
    <t>9355YB</t>
  </si>
  <si>
    <r>
      <t xml:space="preserve">Your Body and Pregnancy </t>
    </r>
    <r>
      <rPr>
        <sz val="10"/>
        <color rgb="FFFF0000"/>
        <rFont val="Arial"/>
        <family val="2"/>
      </rPr>
      <t>New 2019</t>
    </r>
  </si>
  <si>
    <t>9357PC</t>
  </si>
  <si>
    <t>9353WA</t>
  </si>
  <si>
    <r>
      <t xml:space="preserve">What to Avoid During Pregnancy </t>
    </r>
    <r>
      <rPr>
        <sz val="10"/>
        <color rgb="FFFF0000"/>
        <rFont val="Arial"/>
        <family val="2"/>
      </rPr>
      <t>New 2019</t>
    </r>
  </si>
  <si>
    <t>9485GB</t>
  </si>
  <si>
    <r>
      <t xml:space="preserve">Getting Baby to Sleep </t>
    </r>
    <r>
      <rPr>
        <sz val="10"/>
        <color rgb="FFFF0000"/>
        <rFont val="Arial"/>
        <family val="2"/>
      </rPr>
      <t>New 2019</t>
    </r>
  </si>
  <si>
    <t>78408YS</t>
  </si>
  <si>
    <r>
      <t xml:space="preserve">Your Second Trimester </t>
    </r>
    <r>
      <rPr>
        <sz val="10"/>
        <color rgb="FFFF0000"/>
        <rFont val="Arial"/>
        <family val="2"/>
      </rPr>
      <t>New 2019</t>
    </r>
  </si>
  <si>
    <t>78411YT</t>
  </si>
  <si>
    <t>78413SL</t>
  </si>
  <si>
    <r>
      <t xml:space="preserve">Your Third Trimester </t>
    </r>
    <r>
      <rPr>
        <sz val="10"/>
        <color rgb="FFFF0000"/>
        <rFont val="Arial"/>
        <family val="2"/>
      </rPr>
      <t>New 2019</t>
    </r>
  </si>
  <si>
    <r>
      <t xml:space="preserve">Getting Ready Nesting </t>
    </r>
    <r>
      <rPr>
        <sz val="10"/>
        <color rgb="FFFF0000"/>
        <rFont val="Arial"/>
        <family val="2"/>
      </rPr>
      <t>New 2019</t>
    </r>
  </si>
  <si>
    <r>
      <t xml:space="preserve">Getting Your Baby To Sleep </t>
    </r>
    <r>
      <rPr>
        <sz val="10"/>
        <color rgb="FFFF0000"/>
        <rFont val="Arial"/>
        <family val="2"/>
      </rPr>
      <t>New 2019</t>
    </r>
  </si>
  <si>
    <r>
      <t xml:space="preserve">Quality Child Care (Moved from M6.4 in 2019) </t>
    </r>
    <r>
      <rPr>
        <sz val="10"/>
        <color indexed="10"/>
        <rFont val="Arial"/>
        <family val="2"/>
      </rPr>
      <t>New 2015</t>
    </r>
  </si>
  <si>
    <t>Your Unborn Babies Secret World</t>
  </si>
  <si>
    <r>
      <t xml:space="preserve">What's Safe in Pregnancy </t>
    </r>
    <r>
      <rPr>
        <sz val="10"/>
        <color indexed="10"/>
        <rFont val="Arial"/>
        <family val="2"/>
      </rPr>
      <t>New 2019</t>
    </r>
  </si>
  <si>
    <t>78407WS</t>
  </si>
  <si>
    <t>Infant Bonding</t>
  </si>
  <si>
    <t>78017PP</t>
  </si>
  <si>
    <t>78412SB</t>
  </si>
  <si>
    <r>
      <t>Shaken Baby Syndrome</t>
    </r>
    <r>
      <rPr>
        <sz val="10"/>
        <color indexed="10"/>
        <rFont val="Arial"/>
        <family val="2"/>
      </rPr>
      <t xml:space="preserve"> New 2019</t>
    </r>
  </si>
  <si>
    <t>78009MN</t>
  </si>
  <si>
    <r>
      <t xml:space="preserve">Mommy Nutrition </t>
    </r>
    <r>
      <rPr>
        <sz val="10"/>
        <color rgb="FFFF0000"/>
        <rFont val="Arial"/>
        <family val="2"/>
      </rPr>
      <t>New 2019</t>
    </r>
  </si>
  <si>
    <t>Potty Training (Moved from M9.5 in 2019)</t>
  </si>
  <si>
    <t>78424TA</t>
  </si>
  <si>
    <r>
      <t xml:space="preserve">Tantrums </t>
    </r>
    <r>
      <rPr>
        <sz val="10"/>
        <color indexed="10"/>
        <rFont val="Arial"/>
        <family val="2"/>
      </rPr>
      <t>New 2019</t>
    </r>
  </si>
  <si>
    <t>77986WH</t>
  </si>
  <si>
    <r>
      <t xml:space="preserve">Whining  </t>
    </r>
    <r>
      <rPr>
        <sz val="10"/>
        <color rgb="FFFF0000"/>
        <rFont val="Arial"/>
        <family val="2"/>
      </rPr>
      <t>New 2019</t>
    </r>
  </si>
  <si>
    <t>Potty Training</t>
  </si>
  <si>
    <t>New Babies and Older Children</t>
  </si>
  <si>
    <t>78425SB</t>
  </si>
  <si>
    <r>
      <t xml:space="preserve">Sleeping, Bedtimes and Mornings </t>
    </r>
    <r>
      <rPr>
        <sz val="10"/>
        <color rgb="FFFF0000"/>
        <rFont val="Arial"/>
        <family val="2"/>
      </rPr>
      <t>New 2019</t>
    </r>
  </si>
  <si>
    <t>78426BT</t>
  </si>
  <si>
    <t>78427TT</t>
  </si>
  <si>
    <t>78428TW</t>
  </si>
  <si>
    <t>78429AU</t>
  </si>
  <si>
    <r>
      <t>Whining</t>
    </r>
    <r>
      <rPr>
        <sz val="10"/>
        <color rgb="FFFF0000"/>
        <rFont val="Arial"/>
        <family val="2"/>
      </rPr>
      <t xml:space="preserve"> New 2019</t>
    </r>
  </si>
  <si>
    <r>
      <t xml:space="preserve">Tantrums (50 Pack) </t>
    </r>
    <r>
      <rPr>
        <sz val="10"/>
        <color rgb="FFFF0000"/>
        <rFont val="Arial"/>
        <family val="2"/>
      </rPr>
      <t>New 2019</t>
    </r>
  </si>
  <si>
    <r>
      <t xml:space="preserve">Bonding With Your Toddler </t>
    </r>
    <r>
      <rPr>
        <sz val="10"/>
        <color rgb="FFFF0000"/>
        <rFont val="Arial"/>
        <family val="2"/>
      </rPr>
      <t>New 2019</t>
    </r>
  </si>
  <si>
    <r>
      <t xml:space="preserve">Time with Toddler </t>
    </r>
    <r>
      <rPr>
        <sz val="10"/>
        <color rgb="FFFF0000"/>
        <rFont val="Arial"/>
        <family val="2"/>
      </rPr>
      <t>New 2019</t>
    </r>
  </si>
  <si>
    <r>
      <t xml:space="preserve">The Importance of Words </t>
    </r>
    <r>
      <rPr>
        <sz val="10"/>
        <color rgb="FFFF0000"/>
        <rFont val="Arial"/>
        <family val="2"/>
      </rPr>
      <t>New 2019</t>
    </r>
  </si>
  <si>
    <r>
      <t xml:space="preserve">I'll Do It Myself </t>
    </r>
    <r>
      <rPr>
        <sz val="10"/>
        <color rgb="FFFF0000"/>
        <rFont val="Arial"/>
        <family val="2"/>
      </rPr>
      <t>New 2019</t>
    </r>
  </si>
  <si>
    <t>78433HG</t>
  </si>
  <si>
    <t>78434EA</t>
  </si>
  <si>
    <t>78431DS</t>
  </si>
  <si>
    <t>78435HH</t>
  </si>
  <si>
    <t>78432AM</t>
  </si>
  <si>
    <r>
      <t xml:space="preserve">Taking Care of Hygiene </t>
    </r>
    <r>
      <rPr>
        <sz val="10"/>
        <color rgb="FFFF0000"/>
        <rFont val="Arial"/>
        <family val="2"/>
      </rPr>
      <t>New 2019</t>
    </r>
  </si>
  <si>
    <r>
      <t xml:space="preserve">Screen Time and You </t>
    </r>
    <r>
      <rPr>
        <sz val="10"/>
        <color rgb="FFFF0000"/>
        <rFont val="Arial"/>
        <family val="2"/>
      </rPr>
      <t>New 2019</t>
    </r>
  </si>
  <si>
    <r>
      <t xml:space="preserve">Depression Suicide </t>
    </r>
    <r>
      <rPr>
        <sz val="10"/>
        <color rgb="FFFF0000"/>
        <rFont val="Arial"/>
        <family val="2"/>
      </rPr>
      <t>New 2019</t>
    </r>
  </si>
  <si>
    <r>
      <t xml:space="preserve">Home Health (Housecleaning) </t>
    </r>
    <r>
      <rPr>
        <sz val="10"/>
        <color rgb="FFFF0000"/>
        <rFont val="Arial"/>
        <family val="2"/>
      </rPr>
      <t>New 2019</t>
    </r>
  </si>
  <si>
    <r>
      <t xml:space="preserve">Anger Management </t>
    </r>
    <r>
      <rPr>
        <sz val="10"/>
        <color rgb="FFFF0000"/>
        <rFont val="Arial"/>
        <family val="2"/>
      </rPr>
      <t>New 2019</t>
    </r>
  </si>
  <si>
    <t>7677S4</t>
  </si>
  <si>
    <t>78400SY</t>
  </si>
  <si>
    <t>78401HM</t>
  </si>
  <si>
    <t>78402SA</t>
  </si>
  <si>
    <t>78403CM</t>
  </si>
  <si>
    <t>78014MC</t>
  </si>
  <si>
    <t>9592ST</t>
  </si>
  <si>
    <r>
      <t xml:space="preserve">STD </t>
    </r>
    <r>
      <rPr>
        <sz val="10"/>
        <color indexed="10"/>
        <rFont val="Arial"/>
        <family val="2"/>
      </rPr>
      <t>New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2019</t>
    </r>
  </si>
  <si>
    <r>
      <t xml:space="preserve">Making the Commitment </t>
    </r>
    <r>
      <rPr>
        <sz val="10"/>
        <color indexed="10"/>
        <rFont val="Arial"/>
        <family val="2"/>
      </rPr>
      <t>New 2019</t>
    </r>
  </si>
  <si>
    <r>
      <t xml:space="preserve">Avoiding Sexually Transmitted Diseases </t>
    </r>
    <r>
      <rPr>
        <sz val="10"/>
        <color indexed="10"/>
        <rFont val="Arial"/>
        <family val="2"/>
      </rPr>
      <t>New 2019</t>
    </r>
  </si>
  <si>
    <r>
      <t xml:space="preserve">Sex and You </t>
    </r>
    <r>
      <rPr>
        <sz val="10"/>
        <color indexed="10"/>
        <rFont val="Arial"/>
        <family val="2"/>
      </rPr>
      <t>New 2019</t>
    </r>
  </si>
  <si>
    <r>
      <t xml:space="preserve">The Heart of the Matter </t>
    </r>
    <r>
      <rPr>
        <sz val="10"/>
        <color indexed="10"/>
        <rFont val="Arial"/>
        <family val="2"/>
      </rPr>
      <t>New 2019</t>
    </r>
  </si>
  <si>
    <r>
      <t xml:space="preserve">Choosing Marriage </t>
    </r>
    <r>
      <rPr>
        <sz val="10"/>
        <color rgb="FFFF0000"/>
        <rFont val="Arial"/>
        <family val="2"/>
      </rPr>
      <t>New 2019</t>
    </r>
  </si>
  <si>
    <t xml:space="preserve">48 Modules and Resource </t>
  </si>
  <si>
    <t>78414PF</t>
  </si>
  <si>
    <t>78415PG</t>
  </si>
  <si>
    <t>78416PH</t>
  </si>
  <si>
    <t>78417PJ</t>
  </si>
  <si>
    <t>78418PK</t>
  </si>
  <si>
    <r>
      <t xml:space="preserve">Creating Confidence </t>
    </r>
    <r>
      <rPr>
        <sz val="10"/>
        <color rgb="FFFF0000"/>
        <rFont val="Arial"/>
        <family val="2"/>
      </rPr>
      <t>New 2019</t>
    </r>
  </si>
  <si>
    <r>
      <t xml:space="preserve">Creating Kindness </t>
    </r>
    <r>
      <rPr>
        <sz val="10"/>
        <color rgb="FFFF0000"/>
        <rFont val="Arial"/>
        <family val="2"/>
      </rPr>
      <t>New 2019</t>
    </r>
  </si>
  <si>
    <r>
      <t xml:space="preserve">Creating Courage </t>
    </r>
    <r>
      <rPr>
        <sz val="10"/>
        <color rgb="FFFF0000"/>
        <rFont val="Arial"/>
        <family val="2"/>
      </rPr>
      <t>New 2019</t>
    </r>
  </si>
  <si>
    <r>
      <t xml:space="preserve">Creating Honesty </t>
    </r>
    <r>
      <rPr>
        <sz val="10"/>
        <color rgb="FFFF0000"/>
        <rFont val="Arial"/>
        <family val="2"/>
      </rPr>
      <t>New 2019</t>
    </r>
  </si>
  <si>
    <r>
      <t xml:space="preserve">Creating Self Discipline </t>
    </r>
    <r>
      <rPr>
        <sz val="10"/>
        <color rgb="FFFF0000"/>
        <rFont val="Arial"/>
        <family val="2"/>
      </rPr>
      <t>New 2019</t>
    </r>
  </si>
  <si>
    <r>
      <t xml:space="preserve">ADD/ADHD </t>
    </r>
    <r>
      <rPr>
        <sz val="10"/>
        <color rgb="FFFF0000"/>
        <rFont val="Arial"/>
        <family val="2"/>
      </rPr>
      <t>New 2019</t>
    </r>
  </si>
  <si>
    <r>
      <t xml:space="preserve">Autism </t>
    </r>
    <r>
      <rPr>
        <sz val="10"/>
        <color rgb="FFFF0000"/>
        <rFont val="Arial"/>
        <family val="2"/>
      </rPr>
      <t>New 2019</t>
    </r>
  </si>
  <si>
    <r>
      <t xml:space="preserve">Strong Willed </t>
    </r>
    <r>
      <rPr>
        <sz val="10"/>
        <color rgb="FFFF0000"/>
        <rFont val="Arial"/>
        <family val="2"/>
      </rPr>
      <t>New 2019</t>
    </r>
  </si>
  <si>
    <r>
      <t xml:space="preserve">Child Anger </t>
    </r>
    <r>
      <rPr>
        <sz val="10"/>
        <color rgb="FFFF0000"/>
        <rFont val="Arial"/>
        <family val="2"/>
      </rPr>
      <t>New 2019</t>
    </r>
  </si>
  <si>
    <r>
      <t xml:space="preserve">Sexual Behavior in Children </t>
    </r>
    <r>
      <rPr>
        <sz val="10"/>
        <color rgb="FFFF0000"/>
        <rFont val="Arial"/>
        <family val="2"/>
      </rPr>
      <t>New 2019</t>
    </r>
  </si>
  <si>
    <t>Special Pricing: Purchase All English Upgrades</t>
  </si>
  <si>
    <t>Pack</t>
  </si>
  <si>
    <t>Retail</t>
  </si>
  <si>
    <t>Sale Price</t>
  </si>
  <si>
    <t>Lessons</t>
  </si>
  <si>
    <t>Main 2019 Upgrade</t>
  </si>
  <si>
    <t>Toddler 2019 Upgrade</t>
  </si>
  <si>
    <t>Parenting 2019 Upgrade</t>
  </si>
  <si>
    <t>Special Circ. 2019 Upgrade</t>
  </si>
  <si>
    <t>Life Skills 2019 Upgrade</t>
  </si>
  <si>
    <t>Buy All Eng. Upg. Saving</t>
  </si>
  <si>
    <t>+Free Shipping (until 12/31)</t>
  </si>
  <si>
    <t>+ BrightCourse FREE for a year</t>
  </si>
  <si>
    <t>Special Pricing: Purchase All Upgrades (inc. Spanish)</t>
  </si>
  <si>
    <t>Main Spanish 2019 Upgrade</t>
  </si>
  <si>
    <t>Buy All Upg. (inc. Spa.) Saving</t>
  </si>
  <si>
    <t>Year</t>
  </si>
  <si>
    <t>Spanish</t>
  </si>
  <si>
    <t>Toddler</t>
  </si>
  <si>
    <t>Special Circ.</t>
  </si>
  <si>
    <t>Regular</t>
  </si>
  <si>
    <t>w/ 1/2 shipping</t>
  </si>
  <si>
    <t>Sale Savings</t>
  </si>
  <si>
    <t>Pack Disc.</t>
  </si>
  <si>
    <t>78409GN</t>
  </si>
  <si>
    <t>77977UA</t>
  </si>
  <si>
    <t>9354YU</t>
  </si>
  <si>
    <t>Ultrasound</t>
  </si>
  <si>
    <t>77979SD</t>
  </si>
  <si>
    <t>9468BS</t>
  </si>
  <si>
    <t>9456WH</t>
  </si>
  <si>
    <t>EWYL Ordering Sheet 2020</t>
  </si>
  <si>
    <t>78453EA</t>
  </si>
  <si>
    <t>78454EB</t>
  </si>
  <si>
    <t>78455EC</t>
  </si>
  <si>
    <t>78456ED</t>
  </si>
  <si>
    <t>78457EF</t>
  </si>
  <si>
    <r>
      <t xml:space="preserve">Understanding Your Infant </t>
    </r>
    <r>
      <rPr>
        <sz val="10"/>
        <color rgb="FFFF0000"/>
        <rFont val="Arial"/>
        <family val="2"/>
      </rPr>
      <t>New 2020</t>
    </r>
  </si>
  <si>
    <r>
      <t xml:space="preserve">Infant Expectations 0-3 Months </t>
    </r>
    <r>
      <rPr>
        <sz val="10"/>
        <color rgb="FFFF0000"/>
        <rFont val="Arial"/>
        <family val="2"/>
      </rPr>
      <t>New 2020</t>
    </r>
  </si>
  <si>
    <r>
      <t xml:space="preserve">Infant Expectations 3-6 Months </t>
    </r>
    <r>
      <rPr>
        <sz val="10"/>
        <color rgb="FFFF0000"/>
        <rFont val="Arial"/>
        <family val="2"/>
      </rPr>
      <t>New 2020</t>
    </r>
  </si>
  <si>
    <r>
      <t xml:space="preserve">Infant Expectations 6-9 Months </t>
    </r>
    <r>
      <rPr>
        <sz val="10"/>
        <color rgb="FFFF0000"/>
        <rFont val="Arial"/>
        <family val="2"/>
      </rPr>
      <t>New 2020</t>
    </r>
  </si>
  <si>
    <r>
      <t xml:space="preserve">Infant Expectations 9-12 Months </t>
    </r>
    <r>
      <rPr>
        <sz val="10"/>
        <color rgb="FFFF0000"/>
        <rFont val="Arial"/>
        <family val="2"/>
      </rPr>
      <t>New 2020</t>
    </r>
  </si>
  <si>
    <t>78013CR</t>
  </si>
  <si>
    <r>
      <t xml:space="preserve">Crying </t>
    </r>
    <r>
      <rPr>
        <sz val="10"/>
        <color rgb="FFFF0000"/>
        <rFont val="Arial"/>
        <family val="2"/>
      </rPr>
      <t>New 2020</t>
    </r>
  </si>
  <si>
    <t>78450FE</t>
  </si>
  <si>
    <r>
      <t xml:space="preserve">First Trimester Expectations </t>
    </r>
    <r>
      <rPr>
        <sz val="10"/>
        <color rgb="FFFF0000"/>
        <rFont val="Arial"/>
        <family val="2"/>
      </rPr>
      <t>New 2020</t>
    </r>
  </si>
  <si>
    <t>78451SE</t>
  </si>
  <si>
    <r>
      <t xml:space="preserve">Second Trimester Expectations </t>
    </r>
    <r>
      <rPr>
        <sz val="10"/>
        <color rgb="FFFF0000"/>
        <rFont val="Arial"/>
        <family val="2"/>
      </rPr>
      <t>New 2020</t>
    </r>
  </si>
  <si>
    <t>78410FS</t>
  </si>
  <si>
    <r>
      <t>The Final Stretch</t>
    </r>
    <r>
      <rPr>
        <sz val="10"/>
        <color rgb="FFFF0000"/>
        <rFont val="Arial"/>
        <family val="2"/>
      </rPr>
      <t xml:space="preserve"> New 2020</t>
    </r>
  </si>
  <si>
    <t>78475PC</t>
  </si>
  <si>
    <r>
      <t xml:space="preserve">Preparing for a C-Section </t>
    </r>
    <r>
      <rPr>
        <sz val="10"/>
        <color rgb="FFFF0000"/>
        <rFont val="Arial"/>
        <family val="2"/>
      </rPr>
      <t>New 2020</t>
    </r>
  </si>
  <si>
    <t>78452TE</t>
  </si>
  <si>
    <r>
      <t xml:space="preserve">Third Trimester Expectations </t>
    </r>
    <r>
      <rPr>
        <sz val="10"/>
        <color rgb="FFFF0000"/>
        <rFont val="Arial"/>
        <family val="2"/>
      </rPr>
      <t>New 2020</t>
    </r>
  </si>
  <si>
    <t>78474NT</t>
  </si>
  <si>
    <r>
      <t xml:space="preserve">Preparing for Twins </t>
    </r>
    <r>
      <rPr>
        <sz val="10"/>
        <color rgb="FFFF0000"/>
        <rFont val="Arial"/>
        <family val="2"/>
      </rPr>
      <t>New 2020</t>
    </r>
  </si>
  <si>
    <t>78463TP</t>
  </si>
  <si>
    <r>
      <t xml:space="preserve">Toddler Play </t>
    </r>
    <r>
      <rPr>
        <sz val="10"/>
        <color rgb="FFFF0000"/>
        <rFont val="Arial"/>
        <family val="2"/>
      </rPr>
      <t>New 2020</t>
    </r>
  </si>
  <si>
    <t>78459BS</t>
  </si>
  <si>
    <t>78460ME</t>
  </si>
  <si>
    <t>78461HB</t>
  </si>
  <si>
    <t>78462PM</t>
  </si>
  <si>
    <r>
      <t xml:space="preserve">Preparing for a Career, Moving On </t>
    </r>
    <r>
      <rPr>
        <sz val="10"/>
        <color rgb="FFFF0000"/>
        <rFont val="Arial"/>
        <family val="2"/>
      </rPr>
      <t>New 2020</t>
    </r>
  </si>
  <si>
    <r>
      <t xml:space="preserve">Finding a Job </t>
    </r>
    <r>
      <rPr>
        <sz val="10"/>
        <color rgb="FFFF0000"/>
        <rFont val="Arial"/>
        <family val="2"/>
      </rPr>
      <t>New 2020</t>
    </r>
  </si>
  <si>
    <r>
      <t xml:space="preserve">Preparing for the Interview </t>
    </r>
    <r>
      <rPr>
        <sz val="10"/>
        <color rgb="FFFF0000"/>
        <rFont val="Arial"/>
        <family val="2"/>
      </rPr>
      <t>New 2020</t>
    </r>
  </si>
  <si>
    <r>
      <t>At the Interview</t>
    </r>
    <r>
      <rPr>
        <sz val="10"/>
        <color rgb="FFFF0000"/>
        <rFont val="Arial"/>
        <family val="2"/>
      </rPr>
      <t xml:space="preserve"> New 2020</t>
    </r>
  </si>
  <si>
    <r>
      <t xml:space="preserve">Success at Work </t>
    </r>
    <r>
      <rPr>
        <sz val="10"/>
        <color rgb="FFFF0000"/>
        <rFont val="Arial"/>
        <family val="2"/>
      </rPr>
      <t>New 2020</t>
    </r>
  </si>
  <si>
    <t xml:space="preserve">Being A Father </t>
  </si>
  <si>
    <t>7677BF1</t>
  </si>
  <si>
    <t>78464FA</t>
  </si>
  <si>
    <t>78465RT</t>
  </si>
  <si>
    <t>78466RM</t>
  </si>
  <si>
    <t>78467RF</t>
  </si>
  <si>
    <t>78468BL</t>
  </si>
  <si>
    <t>989EI-I</t>
  </si>
  <si>
    <t xml:space="preserve">Literature </t>
  </si>
  <si>
    <r>
      <t xml:space="preserve">When Your Baby Cries </t>
    </r>
    <r>
      <rPr>
        <sz val="10"/>
        <color rgb="FFFF0000"/>
        <rFont val="Arial"/>
        <family val="2"/>
      </rPr>
      <t>New 2020</t>
    </r>
  </si>
  <si>
    <t>78458BY</t>
  </si>
  <si>
    <r>
      <t xml:space="preserve">Being A Father - The Two Questions </t>
    </r>
    <r>
      <rPr>
        <sz val="10"/>
        <color rgb="FFFF0000"/>
        <rFont val="Arial"/>
        <family val="2"/>
      </rPr>
      <t>New 2020</t>
    </r>
  </si>
  <si>
    <r>
      <t xml:space="preserve">Being A Father - Real Time </t>
    </r>
    <r>
      <rPr>
        <sz val="10"/>
        <color rgb="FFFF0000"/>
        <rFont val="Arial"/>
        <family val="2"/>
      </rPr>
      <t>New 2020</t>
    </r>
  </si>
  <si>
    <r>
      <t xml:space="preserve">Being A Father - Role Models </t>
    </r>
    <r>
      <rPr>
        <sz val="10"/>
        <color rgb="FFFF0000"/>
        <rFont val="Arial"/>
        <family val="2"/>
      </rPr>
      <t>New 2020</t>
    </r>
  </si>
  <si>
    <r>
      <t xml:space="preserve">Being A Father - Being a Leader </t>
    </r>
    <r>
      <rPr>
        <sz val="10"/>
        <color rgb="FFFF0000"/>
        <rFont val="Arial"/>
        <family val="2"/>
      </rPr>
      <t>New 2020</t>
    </r>
  </si>
  <si>
    <r>
      <t xml:space="preserve">Being A Father - Being Consistent </t>
    </r>
    <r>
      <rPr>
        <sz val="10"/>
        <color rgb="FFFF0000"/>
        <rFont val="Arial"/>
        <family val="2"/>
      </rPr>
      <t>New 2020</t>
    </r>
  </si>
  <si>
    <t>The New Love Lessons</t>
  </si>
  <si>
    <t>7677LL1</t>
  </si>
  <si>
    <t>78476AA</t>
  </si>
  <si>
    <t>78477AB</t>
  </si>
  <si>
    <t>78478AC</t>
  </si>
  <si>
    <t>78482AG</t>
  </si>
  <si>
    <t>78481AF</t>
  </si>
  <si>
    <t>78480AE</t>
  </si>
  <si>
    <t>78479AD</t>
  </si>
  <si>
    <r>
      <t xml:space="preserve">DVD, Sex is Awesome (Spiritual) </t>
    </r>
    <r>
      <rPr>
        <sz val="10"/>
        <color rgb="FFFF0000"/>
        <rFont val="Arial"/>
        <family val="2"/>
      </rPr>
      <t>New 2020</t>
    </r>
  </si>
  <si>
    <r>
      <t xml:space="preserve">DVD, Pregnancy is Not a Disease </t>
    </r>
    <r>
      <rPr>
        <sz val="10"/>
        <color rgb="FFFF0000"/>
        <rFont val="Arial"/>
        <family val="2"/>
      </rPr>
      <t>New 2020</t>
    </r>
  </si>
  <si>
    <r>
      <t xml:space="preserve">DVD, STIs </t>
    </r>
    <r>
      <rPr>
        <sz val="10"/>
        <color rgb="FFFF0000"/>
        <rFont val="Arial"/>
        <family val="2"/>
      </rPr>
      <t>New 2020</t>
    </r>
  </si>
  <si>
    <r>
      <t xml:space="preserve">DVD, Character </t>
    </r>
    <r>
      <rPr>
        <sz val="10"/>
        <color rgb="FFFF0000"/>
        <rFont val="Arial"/>
        <family val="2"/>
      </rPr>
      <t>New 2020</t>
    </r>
  </si>
  <si>
    <r>
      <t xml:space="preserve">DVD, Porn </t>
    </r>
    <r>
      <rPr>
        <sz val="10"/>
        <color rgb="FFFF0000"/>
        <rFont val="Arial"/>
        <family val="2"/>
      </rPr>
      <t>New 2020</t>
    </r>
  </si>
  <si>
    <r>
      <t xml:space="preserve">DVD, Your Heart (Spiritual) </t>
    </r>
    <r>
      <rPr>
        <sz val="10"/>
        <color rgb="FFFF0000"/>
        <rFont val="Arial"/>
        <family val="2"/>
      </rPr>
      <t>New 2020</t>
    </r>
  </si>
  <si>
    <r>
      <t xml:space="preserve">DVD, Protect Yourself </t>
    </r>
    <r>
      <rPr>
        <sz val="10"/>
        <color rgb="FFFF0000"/>
        <rFont val="Arial"/>
        <family val="2"/>
      </rPr>
      <t>New 2020</t>
    </r>
  </si>
  <si>
    <t>7601EWYL-LL</t>
  </si>
  <si>
    <t>One modules, all resources</t>
  </si>
  <si>
    <t xml:space="preserve">Main Curriculum 2020 Upgrade </t>
  </si>
  <si>
    <t>M1.5</t>
  </si>
  <si>
    <t>M2.5</t>
  </si>
  <si>
    <t>M3.5</t>
  </si>
  <si>
    <t>M4.2</t>
  </si>
  <si>
    <t>M3.2</t>
  </si>
  <si>
    <t>M6.5</t>
  </si>
  <si>
    <t>M9.4</t>
  </si>
  <si>
    <t>Lit 9.4</t>
  </si>
  <si>
    <t>M12.1</t>
  </si>
  <si>
    <t>M12.2</t>
  </si>
  <si>
    <t>M12.3</t>
  </si>
  <si>
    <t>M12.4</t>
  </si>
  <si>
    <t>M12.5</t>
  </si>
  <si>
    <t xml:space="preserve">Toddler Curriculum 2020 Upgrade </t>
  </si>
  <si>
    <t>T3.5</t>
  </si>
  <si>
    <t xml:space="preserve">Life Skills 2020 Upgrade </t>
  </si>
  <si>
    <t>L5.1</t>
  </si>
  <si>
    <t>L5.2</t>
  </si>
  <si>
    <t>L5.3</t>
  </si>
  <si>
    <t>L5.4</t>
  </si>
  <si>
    <t>L5.5</t>
  </si>
  <si>
    <t>New Love Lessons Pack 2020</t>
  </si>
  <si>
    <r>
      <rPr>
        <b/>
        <sz val="10"/>
        <rFont val="Arial"/>
        <family val="2"/>
      </rPr>
      <t>Being A Father Pack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replaces the old Practical Fatherhood Pack</t>
    </r>
  </si>
  <si>
    <t>LL1.1</t>
  </si>
  <si>
    <t>LL1.2</t>
  </si>
  <si>
    <t>LL1.3</t>
  </si>
  <si>
    <t>LL1.4</t>
  </si>
  <si>
    <t>LL1.5</t>
  </si>
  <si>
    <t>LL1.6</t>
  </si>
  <si>
    <t>LL1.7</t>
  </si>
  <si>
    <t>F1.1</t>
  </si>
  <si>
    <t>F1.2</t>
  </si>
  <si>
    <t>F1.3</t>
  </si>
  <si>
    <t>F1.4</t>
  </si>
  <si>
    <t>F1.5</t>
  </si>
  <si>
    <t>Main 2020 Upgrade</t>
  </si>
  <si>
    <t>Toddler 2020 Upgrade</t>
  </si>
  <si>
    <t>Pack Price</t>
  </si>
  <si>
    <t>Life Skills 2020 Upgrade</t>
  </si>
  <si>
    <t xml:space="preserve">Being a Father Mod 1 2020 </t>
  </si>
  <si>
    <t>Love Lessons 2020 New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</si>
</sst>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36"/>
      <name val="Arial"/>
      <family val="2"/>
    </font>
    <font>
      <b/>
      <sz val="12"/>
      <name val="Arial"/>
      <family val="2"/>
    </font>
    <font>
      <b/>
      <strike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44" fontId="0" fillId="0" borderId="0" xfId="1" applyFont="1"/>
    <xf numFmtId="0" fontId="3" fillId="0" borderId="1" xfId="0" applyFont="1" applyBorder="1"/>
    <xf numFmtId="44" fontId="3" fillId="0" borderId="1" xfId="1" applyFont="1" applyBorder="1"/>
    <xf numFmtId="0" fontId="0" fillId="0" borderId="1" xfId="0" applyBorder="1"/>
    <xf numFmtId="44" fontId="0" fillId="0" borderId="1" xfId="1" applyFont="1" applyBorder="1"/>
    <xf numFmtId="0" fontId="4" fillId="2" borderId="1" xfId="0" applyFont="1" applyFill="1" applyBorder="1"/>
    <xf numFmtId="44" fontId="4" fillId="2" borderId="1" xfId="1" applyFont="1" applyFill="1" applyBorder="1"/>
    <xf numFmtId="8" fontId="5" fillId="0" borderId="1" xfId="0" applyNumberFormat="1" applyFont="1" applyBorder="1"/>
    <xf numFmtId="8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4" fontId="4" fillId="2" borderId="3" xfId="1" applyFont="1" applyFill="1" applyBorder="1" applyAlignment="1">
      <alignment horizontal="center"/>
    </xf>
    <xf numFmtId="44" fontId="0" fillId="0" borderId="1" xfId="0" applyNumberFormat="1" applyBorder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44" fontId="8" fillId="0" borderId="1" xfId="1" applyFont="1" applyBorder="1"/>
    <xf numFmtId="44" fontId="5" fillId="0" borderId="1" xfId="1" applyFont="1" applyBorder="1"/>
    <xf numFmtId="0" fontId="4" fillId="0" borderId="0" xfId="0" applyFont="1" applyFill="1" applyBorder="1" applyAlignment="1">
      <alignment horizontal="right"/>
    </xf>
    <xf numFmtId="44" fontId="4" fillId="0" borderId="0" xfId="1" applyFont="1" applyFill="1" applyBorder="1"/>
    <xf numFmtId="0" fontId="0" fillId="0" borderId="0" xfId="0" applyFill="1" applyBorder="1"/>
    <xf numFmtId="0" fontId="0" fillId="0" borderId="0" xfId="0" applyFill="1"/>
    <xf numFmtId="0" fontId="4" fillId="0" borderId="1" xfId="0" applyFont="1" applyFill="1" applyBorder="1"/>
    <xf numFmtId="44" fontId="4" fillId="0" borderId="1" xfId="1" applyFont="1" applyFill="1" applyBorder="1"/>
    <xf numFmtId="0" fontId="3" fillId="0" borderId="1" xfId="0" applyFont="1" applyFill="1" applyBorder="1"/>
    <xf numFmtId="44" fontId="3" fillId="0" borderId="1" xfId="1" applyFont="1" applyFill="1" applyBorder="1"/>
    <xf numFmtId="0" fontId="0" fillId="0" borderId="1" xfId="0" applyFill="1" applyBorder="1"/>
    <xf numFmtId="0" fontId="4" fillId="2" borderId="0" xfId="0" applyFont="1" applyFill="1"/>
    <xf numFmtId="8" fontId="4" fillId="2" borderId="0" xfId="0" applyNumberFormat="1" applyFont="1" applyFill="1" applyBorder="1"/>
    <xf numFmtId="44" fontId="4" fillId="2" borderId="0" xfId="1" applyFont="1" applyFill="1" applyBorder="1"/>
    <xf numFmtId="44" fontId="5" fillId="0" borderId="1" xfId="0" applyNumberFormat="1" applyFont="1" applyBorder="1"/>
    <xf numFmtId="0" fontId="9" fillId="0" borderId="1" xfId="0" applyFont="1" applyFill="1" applyBorder="1"/>
    <xf numFmtId="0" fontId="4" fillId="2" borderId="3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/>
    <xf numFmtId="0" fontId="16" fillId="0" borderId="9" xfId="2" applyFont="1" applyBorder="1"/>
    <xf numFmtId="0" fontId="16" fillId="0" borderId="10" xfId="2" applyFont="1" applyBorder="1"/>
    <xf numFmtId="44" fontId="0" fillId="0" borderId="3" xfId="1" applyFont="1" applyBorder="1"/>
    <xf numFmtId="0" fontId="16" fillId="0" borderId="11" xfId="2" applyFont="1" applyBorder="1"/>
    <xf numFmtId="0" fontId="16" fillId="0" borderId="12" xfId="2" applyFont="1" applyBorder="1"/>
    <xf numFmtId="44" fontId="0" fillId="0" borderId="6" xfId="1" applyFont="1" applyBorder="1"/>
    <xf numFmtId="0" fontId="0" fillId="0" borderId="6" xfId="0" applyBorder="1"/>
    <xf numFmtId="0" fontId="16" fillId="0" borderId="1" xfId="2" applyFont="1" applyBorder="1"/>
    <xf numFmtId="8" fontId="16" fillId="0" borderId="1" xfId="2" applyNumberFormat="1" applyFont="1" applyBorder="1"/>
    <xf numFmtId="0" fontId="8" fillId="0" borderId="0" xfId="0" applyFont="1" applyBorder="1"/>
    <xf numFmtId="9" fontId="0" fillId="0" borderId="0" xfId="3" applyFont="1" applyBorder="1"/>
    <xf numFmtId="0" fontId="8" fillId="0" borderId="1" xfId="0" applyFont="1" applyFill="1" applyBorder="1"/>
    <xf numFmtId="44" fontId="0" fillId="0" borderId="0" xfId="0" applyNumberFormat="1" applyFill="1"/>
    <xf numFmtId="44" fontId="0" fillId="0" borderId="0" xfId="0" applyNumberFormat="1"/>
    <xf numFmtId="0" fontId="1" fillId="0" borderId="1" xfId="0" applyFont="1" applyBorder="1"/>
    <xf numFmtId="0" fontId="1" fillId="0" borderId="1" xfId="0" applyFont="1" applyFill="1" applyBorder="1"/>
    <xf numFmtId="0" fontId="18" fillId="0" borderId="0" xfId="0" applyFont="1"/>
    <xf numFmtId="44" fontId="18" fillId="0" borderId="0" xfId="0" applyNumberFormat="1" applyFont="1"/>
    <xf numFmtId="44" fontId="18" fillId="0" borderId="0" xfId="1" applyFont="1"/>
    <xf numFmtId="0" fontId="0" fillId="0" borderId="0" xfId="0" quotePrefix="1"/>
    <xf numFmtId="0" fontId="1" fillId="0" borderId="0" xfId="0" applyFont="1"/>
    <xf numFmtId="0" fontId="3" fillId="0" borderId="0" xfId="0" applyFont="1" applyFill="1"/>
    <xf numFmtId="0" fontId="18" fillId="0" borderId="0" xfId="0" applyFont="1" applyFill="1"/>
    <xf numFmtId="0" fontId="1" fillId="0" borderId="0" xfId="0" applyFont="1" applyFill="1"/>
    <xf numFmtId="44" fontId="0" fillId="0" borderId="0" xfId="1" applyFont="1" applyFill="1"/>
    <xf numFmtId="9" fontId="0" fillId="0" borderId="0" xfId="3" applyFont="1"/>
    <xf numFmtId="0" fontId="14" fillId="0" borderId="1" xfId="0" applyFont="1" applyBorder="1"/>
    <xf numFmtId="0" fontId="1" fillId="0" borderId="3" xfId="0" applyFont="1" applyBorder="1"/>
    <xf numFmtId="0" fontId="3" fillId="0" borderId="0" xfId="0" applyFont="1"/>
    <xf numFmtId="0" fontId="19" fillId="0" borderId="0" xfId="0" applyFont="1" applyFill="1" applyBorder="1"/>
    <xf numFmtId="0" fontId="7" fillId="2" borderId="0" xfId="0" applyFont="1" applyFill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44" fontId="5" fillId="0" borderId="7" xfId="1" applyFont="1" applyBorder="1" applyAlignment="1">
      <alignment horizontal="center"/>
    </xf>
    <xf numFmtId="44" fontId="5" fillId="0" borderId="8" xfId="1" applyFont="1" applyBorder="1" applyAlignment="1">
      <alignment horizontal="center"/>
    </xf>
    <xf numFmtId="44" fontId="12" fillId="0" borderId="7" xfId="1" applyFont="1" applyFill="1" applyBorder="1" applyAlignment="1">
      <alignment horizontal="center"/>
    </xf>
    <xf numFmtId="44" fontId="12" fillId="0" borderId="8" xfId="1" applyFont="1" applyFill="1" applyBorder="1" applyAlignment="1">
      <alignment horizontal="center"/>
    </xf>
    <xf numFmtId="0" fontId="7" fillId="2" borderId="4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</cellXfs>
  <cellStyles count="4">
    <cellStyle name="Currency" xfId="1" builtinId="4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395116537180909E-2"/>
          <c:y val="3.4257748776508973E-2"/>
          <c:w val="0.91675915649278583"/>
          <c:h val="0.92659053833605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Main!$A$4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Main!$B$3:$G$3</c:f>
              <c:numCache>
                <c:formatCode>General</c:formatCode>
                <c:ptCount val="6"/>
              </c:numCache>
            </c:numRef>
          </c:cat>
          <c:val>
            <c:numRef>
              <c:f>Main!$B$4:$G$4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015F-4C83-9FF5-934AB4091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856848"/>
        <c:axId val="1"/>
      </c:barChart>
      <c:catAx>
        <c:axId val="34085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856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7336293007769148"/>
          <c:y val="0.48123973864969005"/>
          <c:w val="2.2197558268590489E-2"/>
          <c:h val="3.42576817832304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5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3706" cy="58382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808D91-3A5A-48B1-B21C-480424C7307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6"/>
  <sheetViews>
    <sheetView tabSelected="1" zoomScale="115" zoomScaleNormal="115" zoomScaleSheetLayoutView="115" workbookViewId="0">
      <selection activeCell="E356" sqref="E356:F356"/>
    </sheetView>
  </sheetViews>
  <sheetFormatPr defaultRowHeight="12.75" x14ac:dyDescent="0.2"/>
  <cols>
    <col min="1" max="1" width="13.5703125" bestFit="1" customWidth="1"/>
    <col min="2" max="2" width="11.7109375" bestFit="1" customWidth="1"/>
    <col min="3" max="3" width="45.28515625" customWidth="1"/>
    <col min="4" max="4" width="12.7109375" style="1" bestFit="1" customWidth="1"/>
    <col min="5" max="5" width="9.140625" customWidth="1"/>
    <col min="6" max="6" width="11.28515625" bestFit="1" customWidth="1"/>
    <col min="7" max="7" width="10.28515625" bestFit="1" customWidth="1"/>
    <col min="11" max="11" width="21" bestFit="1" customWidth="1"/>
  </cols>
  <sheetData>
    <row r="1" spans="1:6" ht="12.75" customHeight="1" x14ac:dyDescent="0.2">
      <c r="A1" s="83" t="s">
        <v>470</v>
      </c>
      <c r="B1" s="83"/>
      <c r="C1" s="83"/>
      <c r="D1" s="83"/>
      <c r="E1" s="83"/>
      <c r="F1" s="83"/>
    </row>
    <row r="2" spans="1:6" ht="12.75" customHeight="1" x14ac:dyDescent="0.2">
      <c r="A2" s="83"/>
      <c r="B2" s="83"/>
      <c r="C2" s="83"/>
      <c r="D2" s="83"/>
      <c r="E2" s="83"/>
      <c r="F2" s="83"/>
    </row>
    <row r="3" spans="1:6" ht="409.5" customHeight="1" x14ac:dyDescent="0.2">
      <c r="A3" s="83"/>
      <c r="B3" s="83"/>
      <c r="C3" s="83"/>
      <c r="D3" s="83"/>
      <c r="E3" s="83"/>
      <c r="F3" s="83"/>
    </row>
    <row r="4" spans="1:6" ht="44.25" customHeight="1" x14ac:dyDescent="0.2">
      <c r="A4" s="85"/>
      <c r="B4" s="85"/>
      <c r="C4" s="85"/>
      <c r="D4" s="85"/>
      <c r="E4" s="85"/>
      <c r="F4" s="85"/>
    </row>
    <row r="5" spans="1:6" ht="30" customHeight="1" x14ac:dyDescent="0.2">
      <c r="A5" s="85"/>
      <c r="B5" s="85"/>
      <c r="C5" s="85"/>
      <c r="D5" s="85"/>
      <c r="E5" s="85"/>
      <c r="F5" s="85"/>
    </row>
    <row r="6" spans="1:6" ht="20.100000000000001" customHeight="1" x14ac:dyDescent="0.2">
      <c r="B6" s="29" t="s">
        <v>84</v>
      </c>
      <c r="C6" s="82"/>
      <c r="D6" s="82"/>
      <c r="E6" s="35"/>
      <c r="F6" s="35"/>
    </row>
    <row r="7" spans="1:6" ht="20.100000000000001" customHeight="1" x14ac:dyDescent="0.2">
      <c r="B7" s="29" t="s">
        <v>85</v>
      </c>
      <c r="C7" s="82"/>
      <c r="D7" s="82"/>
      <c r="E7" s="35"/>
      <c r="F7" s="35"/>
    </row>
    <row r="8" spans="1:6" ht="20.100000000000001" customHeight="1" x14ac:dyDescent="0.2">
      <c r="B8" s="29" t="s">
        <v>86</v>
      </c>
      <c r="C8" s="82"/>
      <c r="D8" s="82"/>
      <c r="E8" s="35"/>
      <c r="F8" s="35"/>
    </row>
    <row r="9" spans="1:6" ht="20.100000000000001" customHeight="1" x14ac:dyDescent="0.2">
      <c r="B9" s="29" t="s">
        <v>87</v>
      </c>
      <c r="C9" s="82"/>
      <c r="D9" s="82"/>
      <c r="E9" s="35"/>
      <c r="F9" s="35"/>
    </row>
    <row r="10" spans="1:6" ht="20.100000000000001" customHeight="1" x14ac:dyDescent="0.2">
      <c r="B10" s="29" t="s">
        <v>88</v>
      </c>
      <c r="C10" s="82"/>
      <c r="D10" s="82"/>
      <c r="E10" s="35"/>
      <c r="F10" s="35"/>
    </row>
    <row r="11" spans="1:6" ht="20.100000000000001" customHeight="1" x14ac:dyDescent="0.2">
      <c r="B11" s="29" t="s">
        <v>115</v>
      </c>
      <c r="C11" s="82"/>
      <c r="D11" s="82"/>
      <c r="E11" s="35"/>
      <c r="F11" s="35"/>
    </row>
    <row r="12" spans="1:6" ht="20.100000000000001" customHeight="1" x14ac:dyDescent="0.2">
      <c r="B12" s="29" t="s">
        <v>89</v>
      </c>
      <c r="C12" s="82"/>
      <c r="D12" s="82"/>
      <c r="E12" s="35"/>
      <c r="F12" s="35"/>
    </row>
    <row r="13" spans="1:6" ht="20.100000000000001" customHeight="1" x14ac:dyDescent="0.2">
      <c r="B13" s="6" t="s">
        <v>114</v>
      </c>
      <c r="C13" s="82"/>
      <c r="D13" s="82"/>
      <c r="E13" s="35"/>
      <c r="F13" s="35"/>
    </row>
    <row r="14" spans="1:6" ht="20.100000000000001" customHeight="1" x14ac:dyDescent="0.2">
      <c r="B14" s="6" t="s">
        <v>90</v>
      </c>
      <c r="C14" s="82"/>
      <c r="D14" s="82"/>
      <c r="E14" s="35"/>
      <c r="F14" s="35"/>
    </row>
    <row r="15" spans="1:6" ht="20.100000000000001" customHeight="1" x14ac:dyDescent="0.2">
      <c r="B15" s="6" t="s">
        <v>91</v>
      </c>
      <c r="C15" s="82"/>
      <c r="D15" s="82"/>
      <c r="E15" s="35"/>
      <c r="F15" s="35"/>
    </row>
    <row r="16" spans="1:6" ht="6.75" customHeight="1" x14ac:dyDescent="0.2">
      <c r="B16" s="36"/>
      <c r="C16" s="36"/>
      <c r="D16" s="35"/>
      <c r="E16" s="35"/>
      <c r="F16" s="35"/>
    </row>
    <row r="17" spans="1:9" ht="5.25" customHeight="1" x14ac:dyDescent="0.2">
      <c r="A17" s="35"/>
      <c r="B17" s="35"/>
      <c r="C17" s="35"/>
      <c r="D17" s="35"/>
      <c r="E17" s="35"/>
      <c r="F17" s="35"/>
    </row>
    <row r="18" spans="1:9" ht="8.25" customHeight="1" x14ac:dyDescent="0.2">
      <c r="A18" s="35"/>
      <c r="B18" s="35"/>
      <c r="C18" s="35"/>
      <c r="D18" s="35"/>
      <c r="E18" s="35"/>
      <c r="F18" s="35"/>
    </row>
    <row r="19" spans="1:9" ht="12" customHeight="1" x14ac:dyDescent="0.2">
      <c r="A19" s="35"/>
      <c r="B19" s="35"/>
      <c r="C19" s="35"/>
      <c r="D19" s="35"/>
      <c r="E19" s="35"/>
      <c r="F19" s="35"/>
    </row>
    <row r="20" spans="1:9" ht="11.25" customHeight="1" x14ac:dyDescent="0.2">
      <c r="A20" s="35"/>
      <c r="B20" s="35"/>
      <c r="C20" s="35"/>
      <c r="D20" s="35"/>
      <c r="E20" s="35"/>
      <c r="F20" s="35"/>
    </row>
    <row r="21" spans="1:9" ht="11.25" customHeight="1" x14ac:dyDescent="0.2">
      <c r="A21" s="84" t="s">
        <v>92</v>
      </c>
      <c r="B21" s="84"/>
      <c r="C21" s="84"/>
      <c r="D21" s="84"/>
      <c r="E21" s="84"/>
      <c r="F21" s="84"/>
    </row>
    <row r="22" spans="1:9" ht="11.25" customHeight="1" x14ac:dyDescent="0.2">
      <c r="A22" s="84"/>
      <c r="B22" s="84"/>
      <c r="C22" s="84"/>
      <c r="D22" s="84"/>
      <c r="E22" s="84"/>
      <c r="F22" s="84"/>
    </row>
    <row r="23" spans="1:9" ht="11.25" customHeight="1" x14ac:dyDescent="0.2">
      <c r="A23" s="84"/>
      <c r="B23" s="84"/>
      <c r="C23" s="84"/>
      <c r="D23" s="84"/>
      <c r="E23" s="84"/>
      <c r="F23" s="84"/>
    </row>
    <row r="24" spans="1:9" ht="15.75" customHeight="1" x14ac:dyDescent="0.25">
      <c r="A24" s="68" t="s">
        <v>36</v>
      </c>
      <c r="B24" s="68"/>
      <c r="C24" s="68"/>
      <c r="D24" s="68"/>
      <c r="E24" s="68"/>
      <c r="F24" s="68"/>
    </row>
    <row r="25" spans="1:9" ht="11.25" customHeight="1" x14ac:dyDescent="0.2">
      <c r="A25" s="10" t="s">
        <v>19</v>
      </c>
      <c r="B25" s="10" t="s">
        <v>30</v>
      </c>
      <c r="C25" s="10" t="s">
        <v>20</v>
      </c>
      <c r="D25" s="11" t="s">
        <v>21</v>
      </c>
      <c r="E25" s="13" t="s">
        <v>33</v>
      </c>
      <c r="F25" s="12" t="s">
        <v>34</v>
      </c>
      <c r="I25" t="s">
        <v>141</v>
      </c>
    </row>
    <row r="26" spans="1:9" ht="12" customHeight="1" x14ac:dyDescent="0.2">
      <c r="A26" s="2" t="s">
        <v>0</v>
      </c>
      <c r="B26" s="2" t="s">
        <v>15</v>
      </c>
      <c r="C26" s="2" t="s">
        <v>14</v>
      </c>
      <c r="D26" s="3">
        <v>69.95</v>
      </c>
      <c r="E26" s="4"/>
      <c r="F26" s="14">
        <f>E26*D26</f>
        <v>0</v>
      </c>
      <c r="G26" s="1"/>
    </row>
    <row r="27" spans="1:9" ht="12" customHeight="1" x14ac:dyDescent="0.2">
      <c r="A27" s="52" t="s">
        <v>351</v>
      </c>
      <c r="B27" s="4" t="s">
        <v>16</v>
      </c>
      <c r="C27" s="53" t="s">
        <v>354</v>
      </c>
      <c r="D27" s="5">
        <v>89.95</v>
      </c>
      <c r="E27" s="4"/>
      <c r="F27" s="14">
        <f t="shared" ref="F27:F90" si="0">E27*D27</f>
        <v>0</v>
      </c>
      <c r="G27" s="1"/>
    </row>
    <row r="28" spans="1:9" ht="12" customHeight="1" x14ac:dyDescent="0.2">
      <c r="A28" s="52" t="s">
        <v>352</v>
      </c>
      <c r="B28" s="4" t="s">
        <v>16</v>
      </c>
      <c r="C28" s="53" t="s">
        <v>355</v>
      </c>
      <c r="D28" s="5">
        <v>89.95</v>
      </c>
      <c r="E28" s="4"/>
      <c r="F28" s="14">
        <f t="shared" si="0"/>
        <v>0</v>
      </c>
      <c r="G28" s="1"/>
    </row>
    <row r="29" spans="1:9" ht="12" customHeight="1" x14ac:dyDescent="0.2">
      <c r="A29" s="52" t="s">
        <v>353</v>
      </c>
      <c r="B29" s="4" t="s">
        <v>16</v>
      </c>
      <c r="C29" s="53" t="s">
        <v>356</v>
      </c>
      <c r="D29" s="5">
        <v>89.95</v>
      </c>
      <c r="E29" s="4"/>
      <c r="F29" s="14">
        <f t="shared" si="0"/>
        <v>0</v>
      </c>
      <c r="G29" s="1"/>
    </row>
    <row r="30" spans="1:9" ht="12" customHeight="1" x14ac:dyDescent="0.2">
      <c r="A30" s="4" t="s">
        <v>464</v>
      </c>
      <c r="B30" s="4" t="s">
        <v>16</v>
      </c>
      <c r="C30" s="49" t="s">
        <v>238</v>
      </c>
      <c r="D30" s="5">
        <v>89.95</v>
      </c>
      <c r="E30" s="4"/>
      <c r="F30" s="14">
        <f t="shared" si="0"/>
        <v>0</v>
      </c>
      <c r="G30" s="1"/>
    </row>
    <row r="31" spans="1:9" ht="12" customHeight="1" x14ac:dyDescent="0.2">
      <c r="A31" s="52" t="s">
        <v>483</v>
      </c>
      <c r="B31" s="4" t="s">
        <v>16</v>
      </c>
      <c r="C31" s="53" t="s">
        <v>484</v>
      </c>
      <c r="D31" s="5">
        <v>89.95</v>
      </c>
      <c r="E31" s="4"/>
      <c r="F31" s="14">
        <f t="shared" si="0"/>
        <v>0</v>
      </c>
      <c r="G31" s="1"/>
    </row>
    <row r="32" spans="1:9" ht="12" customHeight="1" x14ac:dyDescent="0.2">
      <c r="A32" s="4" t="s">
        <v>465</v>
      </c>
      <c r="B32" s="4" t="s">
        <v>17</v>
      </c>
      <c r="C32" s="53" t="s">
        <v>466</v>
      </c>
      <c r="D32" s="5">
        <v>17.5</v>
      </c>
      <c r="E32" s="4"/>
      <c r="F32" s="14">
        <f t="shared" si="0"/>
        <v>0</v>
      </c>
      <c r="G32" s="1"/>
    </row>
    <row r="33" spans="1:7" ht="12" customHeight="1" x14ac:dyDescent="0.2">
      <c r="A33" s="52" t="s">
        <v>357</v>
      </c>
      <c r="B33" s="52" t="s">
        <v>17</v>
      </c>
      <c r="C33" s="53" t="s">
        <v>358</v>
      </c>
      <c r="D33" s="5">
        <v>17.5</v>
      </c>
      <c r="E33" s="4"/>
      <c r="F33" s="14">
        <f t="shared" si="0"/>
        <v>0</v>
      </c>
      <c r="G33" s="1"/>
    </row>
    <row r="34" spans="1:7" ht="12" customHeight="1" x14ac:dyDescent="0.2">
      <c r="A34" s="52" t="s">
        <v>359</v>
      </c>
      <c r="B34" s="4" t="s">
        <v>17</v>
      </c>
      <c r="C34" s="53" t="s">
        <v>355</v>
      </c>
      <c r="D34" s="5">
        <v>17.5</v>
      </c>
      <c r="E34" s="4"/>
      <c r="F34" s="14">
        <f t="shared" si="0"/>
        <v>0</v>
      </c>
      <c r="G34" s="1"/>
    </row>
    <row r="35" spans="1:7" ht="12" customHeight="1" x14ac:dyDescent="0.2">
      <c r="A35" s="2" t="s">
        <v>1</v>
      </c>
      <c r="B35" s="2" t="s">
        <v>15</v>
      </c>
      <c r="C35" s="26" t="s">
        <v>22</v>
      </c>
      <c r="D35" s="3">
        <v>69.95</v>
      </c>
      <c r="E35" s="4"/>
      <c r="F35" s="14">
        <f t="shared" si="0"/>
        <v>0</v>
      </c>
      <c r="G35" s="1"/>
    </row>
    <row r="36" spans="1:7" ht="12" customHeight="1" x14ac:dyDescent="0.2">
      <c r="A36" s="52" t="s">
        <v>364</v>
      </c>
      <c r="B36" s="4" t="s">
        <v>16</v>
      </c>
      <c r="C36" s="53" t="s">
        <v>365</v>
      </c>
      <c r="D36" s="5">
        <v>89.95</v>
      </c>
      <c r="E36" s="4"/>
      <c r="F36" s="14">
        <f t="shared" si="0"/>
        <v>0</v>
      </c>
      <c r="G36" s="1"/>
    </row>
    <row r="37" spans="1:7" ht="12" customHeight="1" x14ac:dyDescent="0.2">
      <c r="A37" s="17" t="s">
        <v>239</v>
      </c>
      <c r="B37" s="4" t="s">
        <v>16</v>
      </c>
      <c r="C37" s="49" t="s">
        <v>240</v>
      </c>
      <c r="D37" s="5">
        <v>89.95</v>
      </c>
      <c r="E37" s="4"/>
      <c r="F37" s="14">
        <f t="shared" si="0"/>
        <v>0</v>
      </c>
      <c r="G37" s="1"/>
    </row>
    <row r="38" spans="1:7" ht="12" customHeight="1" x14ac:dyDescent="0.2">
      <c r="A38" s="52" t="s">
        <v>374</v>
      </c>
      <c r="B38" s="4" t="s">
        <v>16</v>
      </c>
      <c r="C38" s="53" t="s">
        <v>373</v>
      </c>
      <c r="D38" s="5">
        <v>89.95</v>
      </c>
      <c r="E38" s="4"/>
      <c r="F38" s="14">
        <f t="shared" si="0"/>
        <v>0</v>
      </c>
      <c r="G38" s="1"/>
    </row>
    <row r="39" spans="1:7" ht="12" customHeight="1" x14ac:dyDescent="0.2">
      <c r="A39" s="4" t="s">
        <v>313</v>
      </c>
      <c r="B39" s="4" t="s">
        <v>16</v>
      </c>
      <c r="C39" s="49" t="s">
        <v>241</v>
      </c>
      <c r="D39" s="5">
        <v>89.95</v>
      </c>
      <c r="E39" s="4"/>
      <c r="F39" s="14">
        <f t="shared" si="0"/>
        <v>0</v>
      </c>
      <c r="G39" s="1"/>
    </row>
    <row r="40" spans="1:7" ht="12" customHeight="1" x14ac:dyDescent="0.2">
      <c r="A40" s="52" t="s">
        <v>485</v>
      </c>
      <c r="B40" s="4" t="s">
        <v>16</v>
      </c>
      <c r="C40" s="53" t="s">
        <v>486</v>
      </c>
      <c r="D40" s="5">
        <v>89.95</v>
      </c>
      <c r="E40" s="4"/>
      <c r="F40" s="14">
        <f t="shared" si="0"/>
        <v>0</v>
      </c>
      <c r="G40" s="1"/>
    </row>
    <row r="41" spans="1:7" ht="12" customHeight="1" x14ac:dyDescent="0.2">
      <c r="A41" s="52" t="s">
        <v>360</v>
      </c>
      <c r="B41" s="4" t="s">
        <v>17</v>
      </c>
      <c r="C41" s="53" t="s">
        <v>361</v>
      </c>
      <c r="D41" s="5">
        <v>17.5</v>
      </c>
      <c r="E41" s="4"/>
      <c r="F41" s="14">
        <f t="shared" si="0"/>
        <v>0</v>
      </c>
      <c r="G41" s="1"/>
    </row>
    <row r="42" spans="1:7" ht="12" customHeight="1" x14ac:dyDescent="0.2">
      <c r="A42" s="2" t="s">
        <v>2</v>
      </c>
      <c r="B42" s="2" t="s">
        <v>15</v>
      </c>
      <c r="C42" s="26" t="s">
        <v>23</v>
      </c>
      <c r="D42" s="3">
        <v>69.95</v>
      </c>
      <c r="E42" s="4"/>
      <c r="F42" s="14">
        <f t="shared" si="0"/>
        <v>0</v>
      </c>
      <c r="G42" s="1"/>
    </row>
    <row r="43" spans="1:7" ht="12" customHeight="1" x14ac:dyDescent="0.2">
      <c r="A43" s="52" t="s">
        <v>366</v>
      </c>
      <c r="B43" s="4" t="s">
        <v>16</v>
      </c>
      <c r="C43" s="53" t="s">
        <v>368</v>
      </c>
      <c r="D43" s="5">
        <v>89.95</v>
      </c>
      <c r="E43" s="4"/>
      <c r="F43" s="14">
        <f t="shared" si="0"/>
        <v>0</v>
      </c>
      <c r="G43" s="1"/>
    </row>
    <row r="44" spans="1:7" ht="12" customHeight="1" x14ac:dyDescent="0.2">
      <c r="A44" s="52" t="s">
        <v>487</v>
      </c>
      <c r="B44" s="4" t="s">
        <v>16</v>
      </c>
      <c r="C44" s="53" t="s">
        <v>488</v>
      </c>
      <c r="D44" s="5">
        <v>89.95</v>
      </c>
      <c r="E44" s="4"/>
      <c r="F44" s="14">
        <f t="shared" si="0"/>
        <v>0</v>
      </c>
      <c r="G44" s="1"/>
    </row>
    <row r="45" spans="1:7" ht="12" customHeight="1" x14ac:dyDescent="0.2">
      <c r="A45" s="52" t="s">
        <v>181</v>
      </c>
      <c r="B45" s="4" t="s">
        <v>16</v>
      </c>
      <c r="C45" s="53" t="s">
        <v>372</v>
      </c>
      <c r="D45" s="5">
        <v>29.95</v>
      </c>
      <c r="E45" s="4"/>
      <c r="F45" s="14">
        <f t="shared" si="0"/>
        <v>0</v>
      </c>
      <c r="G45" s="1"/>
    </row>
    <row r="46" spans="1:7" ht="12" customHeight="1" x14ac:dyDescent="0.2">
      <c r="A46" s="52" t="s">
        <v>350</v>
      </c>
      <c r="B46" s="4" t="s">
        <v>16</v>
      </c>
      <c r="C46" s="49" t="s">
        <v>284</v>
      </c>
      <c r="D46" s="5">
        <v>89.95</v>
      </c>
      <c r="E46" s="4"/>
      <c r="F46" s="14">
        <f t="shared" si="0"/>
        <v>0</v>
      </c>
      <c r="G46" s="1"/>
    </row>
    <row r="47" spans="1:7" ht="12" customHeight="1" x14ac:dyDescent="0.2">
      <c r="A47" s="52" t="s">
        <v>491</v>
      </c>
      <c r="B47" s="4" t="s">
        <v>16</v>
      </c>
      <c r="C47" s="53" t="s">
        <v>492</v>
      </c>
      <c r="D47" s="5">
        <v>89.95</v>
      </c>
      <c r="E47" s="4"/>
      <c r="F47" s="14">
        <f t="shared" si="0"/>
        <v>0</v>
      </c>
      <c r="G47" s="1"/>
    </row>
    <row r="48" spans="1:7" ht="12" customHeight="1" x14ac:dyDescent="0.2">
      <c r="A48" s="2" t="s">
        <v>3</v>
      </c>
      <c r="B48" s="2" t="s">
        <v>15</v>
      </c>
      <c r="C48" s="26" t="s">
        <v>24</v>
      </c>
      <c r="D48" s="3">
        <v>69.95</v>
      </c>
      <c r="E48" s="4"/>
      <c r="F48" s="14">
        <f t="shared" si="0"/>
        <v>0</v>
      </c>
      <c r="G48" s="1"/>
    </row>
    <row r="49" spans="1:7" ht="12" customHeight="1" x14ac:dyDescent="0.2">
      <c r="A49" s="52" t="s">
        <v>463</v>
      </c>
      <c r="B49" s="4" t="s">
        <v>16</v>
      </c>
      <c r="C49" s="53" t="s">
        <v>369</v>
      </c>
      <c r="D49" s="5">
        <v>89.95</v>
      </c>
      <c r="E49" s="4"/>
      <c r="F49" s="14">
        <f t="shared" si="0"/>
        <v>0</v>
      </c>
      <c r="G49" s="1"/>
    </row>
    <row r="50" spans="1:7" ht="12" customHeight="1" x14ac:dyDescent="0.2">
      <c r="A50" s="52" t="s">
        <v>489</v>
      </c>
      <c r="B50" s="4" t="s">
        <v>16</v>
      </c>
      <c r="C50" s="53" t="s">
        <v>490</v>
      </c>
      <c r="D50" s="5">
        <v>89.95</v>
      </c>
      <c r="E50" s="4"/>
      <c r="F50" s="14">
        <f t="shared" si="0"/>
        <v>0</v>
      </c>
      <c r="G50" s="1"/>
    </row>
    <row r="51" spans="1:7" ht="12" customHeight="1" x14ac:dyDescent="0.2">
      <c r="A51" s="4" t="s">
        <v>182</v>
      </c>
      <c r="B51" s="4" t="s">
        <v>16</v>
      </c>
      <c r="C51" s="53" t="s">
        <v>375</v>
      </c>
      <c r="D51" s="5">
        <v>69.95</v>
      </c>
      <c r="E51" s="4"/>
      <c r="F51" s="14">
        <f t="shared" si="0"/>
        <v>0</v>
      </c>
      <c r="G51" s="1"/>
    </row>
    <row r="52" spans="1:7" ht="12" customHeight="1" x14ac:dyDescent="0.2">
      <c r="A52" s="4" t="s">
        <v>4</v>
      </c>
      <c r="B52" s="4" t="s">
        <v>17</v>
      </c>
      <c r="C52" s="49" t="s">
        <v>148</v>
      </c>
      <c r="D52" s="5">
        <v>17.5</v>
      </c>
      <c r="E52" s="4"/>
      <c r="F52" s="14">
        <f t="shared" si="0"/>
        <v>0</v>
      </c>
      <c r="G52" s="1"/>
    </row>
    <row r="53" spans="1:7" ht="12" customHeight="1" x14ac:dyDescent="0.2">
      <c r="A53" s="4" t="s">
        <v>5</v>
      </c>
      <c r="B53" s="4" t="s">
        <v>17</v>
      </c>
      <c r="C53" s="49" t="s">
        <v>149</v>
      </c>
      <c r="D53" s="5">
        <v>17.5</v>
      </c>
      <c r="E53" s="4"/>
      <c r="F53" s="14">
        <f t="shared" si="0"/>
        <v>0</v>
      </c>
      <c r="G53" s="1"/>
    </row>
    <row r="54" spans="1:7" ht="12" customHeight="1" x14ac:dyDescent="0.2">
      <c r="A54" s="2" t="s">
        <v>6</v>
      </c>
      <c r="B54" s="2" t="s">
        <v>15</v>
      </c>
      <c r="C54" s="26" t="s">
        <v>25</v>
      </c>
      <c r="D54" s="3">
        <v>69.95</v>
      </c>
      <c r="E54" s="4"/>
      <c r="F54" s="14">
        <f t="shared" si="0"/>
        <v>0</v>
      </c>
      <c r="G54" s="1"/>
    </row>
    <row r="55" spans="1:7" ht="12" customHeight="1" x14ac:dyDescent="0.2">
      <c r="A55" s="4" t="s">
        <v>217</v>
      </c>
      <c r="B55" s="4" t="s">
        <v>16</v>
      </c>
      <c r="C55" s="49" t="s">
        <v>228</v>
      </c>
      <c r="D55" s="5">
        <v>59.95</v>
      </c>
      <c r="E55" s="4"/>
      <c r="F55" s="14">
        <f t="shared" si="0"/>
        <v>0</v>
      </c>
      <c r="G55" s="1"/>
    </row>
    <row r="56" spans="1:7" ht="12" customHeight="1" x14ac:dyDescent="0.2">
      <c r="A56" s="17" t="s">
        <v>218</v>
      </c>
      <c r="B56" s="4" t="s">
        <v>16</v>
      </c>
      <c r="C56" s="49" t="s">
        <v>229</v>
      </c>
      <c r="D56" s="5">
        <v>59.95</v>
      </c>
      <c r="E56" s="4"/>
      <c r="F56" s="14">
        <f t="shared" si="0"/>
        <v>0</v>
      </c>
      <c r="G56" s="1"/>
    </row>
    <row r="57" spans="1:7" ht="12" customHeight="1" x14ac:dyDescent="0.2">
      <c r="A57" s="17" t="s">
        <v>219</v>
      </c>
      <c r="B57" s="4" t="s">
        <v>16</v>
      </c>
      <c r="C57" s="49" t="s">
        <v>227</v>
      </c>
      <c r="D57" s="5">
        <v>59.95</v>
      </c>
      <c r="E57" s="4"/>
      <c r="F57" s="14">
        <f t="shared" si="0"/>
        <v>0</v>
      </c>
      <c r="G57" s="1"/>
    </row>
    <row r="58" spans="1:7" ht="12" customHeight="1" x14ac:dyDescent="0.2">
      <c r="A58" s="17" t="s">
        <v>220</v>
      </c>
      <c r="B58" s="4" t="s">
        <v>16</v>
      </c>
      <c r="C58" s="49" t="s">
        <v>226</v>
      </c>
      <c r="D58" s="5">
        <v>59.95</v>
      </c>
      <c r="E58" s="4"/>
      <c r="F58" s="14">
        <f t="shared" si="0"/>
        <v>0</v>
      </c>
      <c r="G58" s="1"/>
    </row>
    <row r="59" spans="1:7" ht="12" customHeight="1" x14ac:dyDescent="0.2">
      <c r="A59" s="52" t="s">
        <v>376</v>
      </c>
      <c r="B59" s="4" t="s">
        <v>16</v>
      </c>
      <c r="C59" s="49" t="s">
        <v>314</v>
      </c>
      <c r="D59" s="5">
        <v>89.95</v>
      </c>
      <c r="E59" s="4"/>
      <c r="F59" s="14">
        <f t="shared" si="0"/>
        <v>0</v>
      </c>
      <c r="G59" s="1"/>
    </row>
    <row r="60" spans="1:7" ht="12" customHeight="1" x14ac:dyDescent="0.2">
      <c r="A60" s="4" t="s">
        <v>224</v>
      </c>
      <c r="B60" s="4" t="s">
        <v>17</v>
      </c>
      <c r="C60" s="49" t="s">
        <v>223</v>
      </c>
      <c r="D60" s="5">
        <v>17.5</v>
      </c>
      <c r="E60" s="4"/>
      <c r="F60" s="14">
        <f t="shared" si="0"/>
        <v>0</v>
      </c>
      <c r="G60" s="1"/>
    </row>
    <row r="61" spans="1:7" ht="12" customHeight="1" x14ac:dyDescent="0.2">
      <c r="A61" s="4" t="s">
        <v>7</v>
      </c>
      <c r="B61" s="4" t="s">
        <v>17</v>
      </c>
      <c r="C61" s="49" t="s">
        <v>211</v>
      </c>
      <c r="D61" s="5">
        <v>17.5</v>
      </c>
      <c r="E61" s="4"/>
      <c r="F61" s="14">
        <f t="shared" si="0"/>
        <v>0</v>
      </c>
      <c r="G61" s="1"/>
    </row>
    <row r="62" spans="1:7" ht="12" customHeight="1" x14ac:dyDescent="0.2">
      <c r="A62" s="4" t="s">
        <v>8</v>
      </c>
      <c r="B62" s="4" t="s">
        <v>17</v>
      </c>
      <c r="C62" s="49" t="s">
        <v>150</v>
      </c>
      <c r="D62" s="5">
        <v>17.5</v>
      </c>
      <c r="E62" s="4"/>
      <c r="F62" s="14">
        <f t="shared" si="0"/>
        <v>0</v>
      </c>
      <c r="G62" s="1"/>
    </row>
    <row r="63" spans="1:7" ht="12" customHeight="1" x14ac:dyDescent="0.2">
      <c r="A63" s="17" t="s">
        <v>237</v>
      </c>
      <c r="B63" s="4" t="s">
        <v>17</v>
      </c>
      <c r="C63" s="49" t="s">
        <v>236</v>
      </c>
      <c r="D63" s="5">
        <v>17.5</v>
      </c>
      <c r="E63" s="4"/>
      <c r="F63" s="14">
        <f t="shared" si="0"/>
        <v>0</v>
      </c>
      <c r="G63" s="1"/>
    </row>
    <row r="64" spans="1:7" ht="12" customHeight="1" x14ac:dyDescent="0.2">
      <c r="A64" s="17" t="s">
        <v>315</v>
      </c>
      <c r="B64" s="4" t="s">
        <v>17</v>
      </c>
      <c r="C64" s="49" t="s">
        <v>325</v>
      </c>
      <c r="D64" s="5">
        <v>17.5</v>
      </c>
      <c r="E64" s="4"/>
      <c r="F64" s="14">
        <f t="shared" si="0"/>
        <v>0</v>
      </c>
      <c r="G64" s="1"/>
    </row>
    <row r="65" spans="1:7" ht="12" customHeight="1" x14ac:dyDescent="0.2">
      <c r="A65" s="2" t="s">
        <v>9</v>
      </c>
      <c r="B65" s="2" t="s">
        <v>15</v>
      </c>
      <c r="C65" s="26" t="s">
        <v>26</v>
      </c>
      <c r="D65" s="3">
        <v>69.95</v>
      </c>
      <c r="E65" s="4"/>
      <c r="F65" s="14">
        <f t="shared" si="0"/>
        <v>0</v>
      </c>
      <c r="G65" s="1"/>
    </row>
    <row r="66" spans="1:7" ht="12" customHeight="1" x14ac:dyDescent="0.2">
      <c r="A66" s="4" t="s">
        <v>208</v>
      </c>
      <c r="B66" s="4" t="s">
        <v>16</v>
      </c>
      <c r="C66" s="49" t="s">
        <v>244</v>
      </c>
      <c r="D66" s="5">
        <v>39.950000000000003</v>
      </c>
      <c r="E66" s="4"/>
      <c r="F66" s="14">
        <f t="shared" si="0"/>
        <v>0</v>
      </c>
      <c r="G66" s="1"/>
    </row>
    <row r="67" spans="1:7" ht="12" customHeight="1" x14ac:dyDescent="0.2">
      <c r="A67" s="17" t="s">
        <v>316</v>
      </c>
      <c r="B67" s="4" t="s">
        <v>16</v>
      </c>
      <c r="C67" s="49" t="s">
        <v>317</v>
      </c>
      <c r="D67" s="5">
        <v>89.95</v>
      </c>
      <c r="E67" s="4"/>
      <c r="F67" s="14">
        <f t="shared" si="0"/>
        <v>0</v>
      </c>
      <c r="G67" s="1"/>
    </row>
    <row r="68" spans="1:7" ht="12" customHeight="1" x14ac:dyDescent="0.2">
      <c r="A68" s="17" t="s">
        <v>242</v>
      </c>
      <c r="B68" s="17" t="s">
        <v>16</v>
      </c>
      <c r="C68" s="49" t="s">
        <v>247</v>
      </c>
      <c r="D68" s="5">
        <v>89.95</v>
      </c>
      <c r="E68" s="4"/>
      <c r="F68" s="14">
        <f t="shared" si="0"/>
        <v>0</v>
      </c>
      <c r="G68" s="1"/>
    </row>
    <row r="69" spans="1:7" ht="12" customHeight="1" x14ac:dyDescent="0.2">
      <c r="A69" s="52" t="s">
        <v>377</v>
      </c>
      <c r="B69" s="17" t="s">
        <v>16</v>
      </c>
      <c r="C69" s="53" t="s">
        <v>378</v>
      </c>
      <c r="D69" s="5">
        <v>89.95</v>
      </c>
      <c r="E69" s="4"/>
      <c r="F69" s="14">
        <f t="shared" si="0"/>
        <v>0</v>
      </c>
      <c r="G69" s="1"/>
    </row>
    <row r="70" spans="1:7" ht="12" customHeight="1" x14ac:dyDescent="0.2">
      <c r="A70" s="52" t="s">
        <v>493</v>
      </c>
      <c r="B70" s="4" t="s">
        <v>16</v>
      </c>
      <c r="C70" s="52" t="s">
        <v>494</v>
      </c>
      <c r="D70" s="5">
        <v>89.95</v>
      </c>
      <c r="E70" s="4"/>
      <c r="F70" s="14">
        <f t="shared" si="0"/>
        <v>0</v>
      </c>
      <c r="G70" s="1"/>
    </row>
    <row r="71" spans="1:7" ht="12" customHeight="1" x14ac:dyDescent="0.2">
      <c r="A71" s="2" t="s">
        <v>10</v>
      </c>
      <c r="B71" s="2" t="s">
        <v>15</v>
      </c>
      <c r="C71" s="2" t="s">
        <v>27</v>
      </c>
      <c r="D71" s="3">
        <v>69.95</v>
      </c>
      <c r="E71" s="4"/>
      <c r="F71" s="14">
        <f t="shared" si="0"/>
        <v>0</v>
      </c>
      <c r="G71" s="1"/>
    </row>
    <row r="72" spans="1:7" ht="12" customHeight="1" x14ac:dyDescent="0.2">
      <c r="A72" s="17" t="s">
        <v>318</v>
      </c>
      <c r="B72" s="4" t="s">
        <v>16</v>
      </c>
      <c r="C72" s="17" t="s">
        <v>319</v>
      </c>
      <c r="D72" s="5">
        <v>89.95</v>
      </c>
      <c r="E72" s="4"/>
      <c r="F72" s="14">
        <f t="shared" si="0"/>
        <v>0</v>
      </c>
      <c r="G72" s="1"/>
    </row>
    <row r="73" spans="1:7" ht="12" customHeight="1" x14ac:dyDescent="0.2">
      <c r="A73" s="17" t="s">
        <v>320</v>
      </c>
      <c r="B73" s="17" t="s">
        <v>16</v>
      </c>
      <c r="C73" s="17" t="s">
        <v>321</v>
      </c>
      <c r="D73" s="5">
        <v>89.95</v>
      </c>
      <c r="E73" s="4"/>
      <c r="F73" s="14">
        <f t="shared" si="0"/>
        <v>0</v>
      </c>
      <c r="G73" s="1"/>
    </row>
    <row r="74" spans="1:7" ht="12" customHeight="1" x14ac:dyDescent="0.2">
      <c r="A74" s="17" t="s">
        <v>243</v>
      </c>
      <c r="B74" s="4" t="s">
        <v>16</v>
      </c>
      <c r="C74" s="17" t="s">
        <v>248</v>
      </c>
      <c r="D74" s="5">
        <v>89.95</v>
      </c>
      <c r="E74" s="4"/>
      <c r="F74" s="14">
        <f t="shared" si="0"/>
        <v>0</v>
      </c>
      <c r="G74" s="1"/>
    </row>
    <row r="75" spans="1:7" ht="12" customHeight="1" x14ac:dyDescent="0.2">
      <c r="A75" s="52" t="s">
        <v>379</v>
      </c>
      <c r="B75" s="4" t="s">
        <v>16</v>
      </c>
      <c r="C75" s="52" t="s">
        <v>380</v>
      </c>
      <c r="D75" s="5">
        <v>89.95</v>
      </c>
      <c r="E75" s="4"/>
      <c r="F75" s="14">
        <f t="shared" si="0"/>
        <v>0</v>
      </c>
      <c r="G75" s="1"/>
    </row>
    <row r="76" spans="1:7" ht="12" customHeight="1" x14ac:dyDescent="0.2">
      <c r="A76" s="17" t="s">
        <v>246</v>
      </c>
      <c r="B76" s="17" t="s">
        <v>16</v>
      </c>
      <c r="C76" s="17" t="s">
        <v>249</v>
      </c>
      <c r="D76" s="5">
        <v>89.95</v>
      </c>
      <c r="E76" s="4"/>
      <c r="F76" s="14">
        <f t="shared" si="0"/>
        <v>0</v>
      </c>
      <c r="G76" s="1"/>
    </row>
    <row r="77" spans="1:7" ht="12" customHeight="1" x14ac:dyDescent="0.2">
      <c r="A77" s="17" t="s">
        <v>117</v>
      </c>
      <c r="B77" s="17" t="s">
        <v>17</v>
      </c>
      <c r="C77" s="17" t="s">
        <v>257</v>
      </c>
      <c r="D77" s="5">
        <v>17.5</v>
      </c>
      <c r="E77" s="4"/>
      <c r="F77" s="14">
        <f t="shared" si="0"/>
        <v>0</v>
      </c>
      <c r="G77" s="1"/>
    </row>
    <row r="78" spans="1:7" ht="12" customHeight="1" x14ac:dyDescent="0.2">
      <c r="A78" s="17" t="s">
        <v>130</v>
      </c>
      <c r="B78" s="17" t="s">
        <v>17</v>
      </c>
      <c r="C78" s="17" t="s">
        <v>258</v>
      </c>
      <c r="D78" s="5">
        <v>17.5</v>
      </c>
      <c r="E78" s="4"/>
      <c r="F78" s="14">
        <f t="shared" si="0"/>
        <v>0</v>
      </c>
      <c r="G78" s="1"/>
    </row>
    <row r="79" spans="1:7" ht="12" customHeight="1" x14ac:dyDescent="0.2">
      <c r="A79" s="2" t="s">
        <v>11</v>
      </c>
      <c r="B79" s="2" t="s">
        <v>15</v>
      </c>
      <c r="C79" s="2" t="s">
        <v>28</v>
      </c>
      <c r="D79" s="3">
        <v>69.95</v>
      </c>
      <c r="E79" s="4"/>
      <c r="F79" s="14">
        <f t="shared" si="0"/>
        <v>0</v>
      </c>
      <c r="G79" s="1"/>
    </row>
    <row r="80" spans="1:7" ht="12" customHeight="1" x14ac:dyDescent="0.2">
      <c r="A80" s="4" t="s">
        <v>209</v>
      </c>
      <c r="B80" s="17" t="s">
        <v>16</v>
      </c>
      <c r="C80" s="17" t="s">
        <v>230</v>
      </c>
      <c r="D80" s="5">
        <v>39.950000000000003</v>
      </c>
      <c r="E80" s="4"/>
      <c r="F80" s="14">
        <f t="shared" si="0"/>
        <v>0</v>
      </c>
      <c r="G80" s="1"/>
    </row>
    <row r="81" spans="1:7" ht="12" customHeight="1" x14ac:dyDescent="0.2">
      <c r="A81" s="52" t="s">
        <v>467</v>
      </c>
      <c r="B81" s="4" t="s">
        <v>16</v>
      </c>
      <c r="C81" s="17" t="s">
        <v>256</v>
      </c>
      <c r="D81" s="5">
        <v>89.95</v>
      </c>
      <c r="E81" s="4"/>
      <c r="F81" s="14">
        <f t="shared" si="0"/>
        <v>0</v>
      </c>
      <c r="G81" s="1"/>
    </row>
    <row r="82" spans="1:7" ht="12" customHeight="1" x14ac:dyDescent="0.2">
      <c r="A82" s="17" t="s">
        <v>254</v>
      </c>
      <c r="B82" s="4" t="s">
        <v>16</v>
      </c>
      <c r="C82" s="17" t="s">
        <v>255</v>
      </c>
      <c r="D82" s="5">
        <v>89.95</v>
      </c>
      <c r="E82" s="4"/>
      <c r="F82" s="14">
        <f t="shared" si="0"/>
        <v>0</v>
      </c>
      <c r="G82" s="1"/>
    </row>
    <row r="83" spans="1:7" ht="12" customHeight="1" x14ac:dyDescent="0.2">
      <c r="A83" s="17" t="s">
        <v>214</v>
      </c>
      <c r="B83" s="4" t="s">
        <v>16</v>
      </c>
      <c r="C83" s="17" t="s">
        <v>231</v>
      </c>
      <c r="D83" s="5">
        <v>49</v>
      </c>
      <c r="E83" s="4"/>
      <c r="F83" s="14">
        <f t="shared" si="0"/>
        <v>0</v>
      </c>
      <c r="G83" s="1"/>
    </row>
    <row r="84" spans="1:7" ht="12" customHeight="1" x14ac:dyDescent="0.2">
      <c r="A84" s="17" t="s">
        <v>322</v>
      </c>
      <c r="B84" s="17" t="s">
        <v>16</v>
      </c>
      <c r="C84" s="17" t="s">
        <v>324</v>
      </c>
      <c r="D84" s="5">
        <v>89.95</v>
      </c>
      <c r="E84" s="4"/>
      <c r="F84" s="14">
        <f t="shared" si="0"/>
        <v>0</v>
      </c>
      <c r="G84" s="1"/>
    </row>
    <row r="85" spans="1:7" ht="12" customHeight="1" x14ac:dyDescent="0.2">
      <c r="A85" s="17" t="s">
        <v>210</v>
      </c>
      <c r="B85" s="4" t="s">
        <v>17</v>
      </c>
      <c r="C85" s="17" t="s">
        <v>230</v>
      </c>
      <c r="D85" s="5">
        <v>17.5</v>
      </c>
      <c r="E85" s="4"/>
      <c r="F85" s="14">
        <f t="shared" si="0"/>
        <v>0</v>
      </c>
      <c r="G85" s="1"/>
    </row>
    <row r="86" spans="1:7" ht="12" customHeight="1" x14ac:dyDescent="0.2">
      <c r="A86" s="52" t="s">
        <v>468</v>
      </c>
      <c r="B86" s="4" t="s">
        <v>17</v>
      </c>
      <c r="C86" s="17" t="s">
        <v>323</v>
      </c>
      <c r="D86" s="5">
        <v>17.5</v>
      </c>
      <c r="E86" s="4"/>
      <c r="F86" s="14">
        <f t="shared" si="0"/>
        <v>0</v>
      </c>
      <c r="G86" s="1"/>
    </row>
    <row r="87" spans="1:7" ht="12" customHeight="1" x14ac:dyDescent="0.2">
      <c r="A87" s="2" t="s">
        <v>12</v>
      </c>
      <c r="B87" s="2" t="s">
        <v>15</v>
      </c>
      <c r="C87" s="2" t="s">
        <v>29</v>
      </c>
      <c r="D87" s="3">
        <v>69.95</v>
      </c>
      <c r="E87" s="4"/>
      <c r="F87" s="14">
        <f t="shared" si="0"/>
        <v>0</v>
      </c>
      <c r="G87" s="1"/>
    </row>
    <row r="88" spans="1:7" ht="12" customHeight="1" x14ac:dyDescent="0.2">
      <c r="A88" s="17" t="s">
        <v>250</v>
      </c>
      <c r="B88" s="4" t="s">
        <v>16</v>
      </c>
      <c r="C88" s="17" t="s">
        <v>251</v>
      </c>
      <c r="D88" s="5">
        <v>89.95</v>
      </c>
      <c r="E88" s="4"/>
      <c r="F88" s="14">
        <f t="shared" si="0"/>
        <v>0</v>
      </c>
      <c r="G88" s="1"/>
    </row>
    <row r="89" spans="1:7" ht="12" customHeight="1" x14ac:dyDescent="0.2">
      <c r="A89" s="17" t="s">
        <v>252</v>
      </c>
      <c r="B89" s="4" t="s">
        <v>16</v>
      </c>
      <c r="C89" s="17" t="s">
        <v>253</v>
      </c>
      <c r="D89" s="5">
        <v>89.95</v>
      </c>
      <c r="E89" s="4"/>
      <c r="F89" s="14">
        <f t="shared" si="0"/>
        <v>0</v>
      </c>
      <c r="G89" s="1"/>
    </row>
    <row r="90" spans="1:7" ht="12" customHeight="1" x14ac:dyDescent="0.2">
      <c r="A90" s="52" t="s">
        <v>367</v>
      </c>
      <c r="B90" s="4" t="s">
        <v>16</v>
      </c>
      <c r="C90" s="52" t="s">
        <v>370</v>
      </c>
      <c r="D90" s="5">
        <v>89.95</v>
      </c>
      <c r="E90" s="4"/>
      <c r="F90" s="14">
        <f t="shared" si="0"/>
        <v>0</v>
      </c>
      <c r="G90" s="1"/>
    </row>
    <row r="91" spans="1:7" ht="12" customHeight="1" x14ac:dyDescent="0.2">
      <c r="A91" s="52" t="s">
        <v>481</v>
      </c>
      <c r="B91" s="4" t="s">
        <v>16</v>
      </c>
      <c r="C91" s="52" t="s">
        <v>482</v>
      </c>
      <c r="D91" s="5">
        <v>89.95</v>
      </c>
      <c r="E91" s="4"/>
      <c r="F91" s="14">
        <f t="shared" ref="F91:F110" si="1">E91*D91</f>
        <v>0</v>
      </c>
      <c r="G91" s="1"/>
    </row>
    <row r="92" spans="1:7" ht="12" customHeight="1" x14ac:dyDescent="0.2">
      <c r="A92" s="17" t="s">
        <v>212</v>
      </c>
      <c r="B92" s="4" t="s">
        <v>16</v>
      </c>
      <c r="C92" s="52" t="s">
        <v>371</v>
      </c>
      <c r="D92" s="5">
        <v>39.950000000000003</v>
      </c>
      <c r="E92" s="4"/>
      <c r="F92" s="14">
        <f t="shared" si="1"/>
        <v>0</v>
      </c>
      <c r="G92" s="1"/>
    </row>
    <row r="93" spans="1:7" ht="12" customHeight="1" x14ac:dyDescent="0.2">
      <c r="A93" s="52" t="s">
        <v>362</v>
      </c>
      <c r="B93" s="4" t="s">
        <v>17</v>
      </c>
      <c r="C93" s="52" t="s">
        <v>363</v>
      </c>
      <c r="D93" s="5">
        <v>17.5</v>
      </c>
      <c r="E93" s="4"/>
      <c r="F93" s="14">
        <f t="shared" si="1"/>
        <v>0</v>
      </c>
      <c r="G93" s="1"/>
    </row>
    <row r="94" spans="1:7" ht="12" customHeight="1" x14ac:dyDescent="0.2">
      <c r="A94" s="52" t="s">
        <v>513</v>
      </c>
      <c r="B94" s="52" t="s">
        <v>514</v>
      </c>
      <c r="C94" s="52" t="s">
        <v>515</v>
      </c>
      <c r="D94" s="5">
        <v>17.5</v>
      </c>
      <c r="E94" s="4"/>
      <c r="F94" s="14">
        <f t="shared" si="1"/>
        <v>0</v>
      </c>
      <c r="G94" s="1"/>
    </row>
    <row r="95" spans="1:7" ht="12" customHeight="1" x14ac:dyDescent="0.2">
      <c r="A95" s="17" t="s">
        <v>128</v>
      </c>
      <c r="B95" s="4" t="s">
        <v>17</v>
      </c>
      <c r="C95" s="17" t="s">
        <v>285</v>
      </c>
      <c r="D95" s="18">
        <v>17.5</v>
      </c>
      <c r="E95" s="4"/>
      <c r="F95" s="14">
        <f t="shared" si="1"/>
        <v>0</v>
      </c>
      <c r="G95" s="1"/>
    </row>
    <row r="96" spans="1:7" ht="12" customHeight="1" x14ac:dyDescent="0.2">
      <c r="A96" s="2" t="s">
        <v>101</v>
      </c>
      <c r="B96" s="2" t="s">
        <v>15</v>
      </c>
      <c r="C96" s="2" t="s">
        <v>102</v>
      </c>
      <c r="D96" s="3">
        <v>69.95</v>
      </c>
      <c r="E96" s="4"/>
      <c r="F96" s="14">
        <f t="shared" si="1"/>
        <v>0</v>
      </c>
      <c r="G96" s="1"/>
    </row>
    <row r="97" spans="1:7" ht="12" customHeight="1" x14ac:dyDescent="0.2">
      <c r="A97" s="4" t="s">
        <v>103</v>
      </c>
      <c r="B97" s="4" t="s">
        <v>16</v>
      </c>
      <c r="C97" s="4" t="s">
        <v>205</v>
      </c>
      <c r="D97" s="5">
        <v>69.95</v>
      </c>
      <c r="E97" s="4"/>
      <c r="F97" s="14">
        <f t="shared" si="1"/>
        <v>0</v>
      </c>
      <c r="G97" s="1"/>
    </row>
    <row r="98" spans="1:7" ht="12" customHeight="1" x14ac:dyDescent="0.2">
      <c r="A98" s="4" t="s">
        <v>104</v>
      </c>
      <c r="B98" s="4" t="s">
        <v>17</v>
      </c>
      <c r="C98" s="17" t="s">
        <v>154</v>
      </c>
      <c r="D98" s="5">
        <v>17.5</v>
      </c>
      <c r="E98" s="4"/>
      <c r="F98" s="14">
        <f t="shared" si="1"/>
        <v>0</v>
      </c>
      <c r="G98" s="1"/>
    </row>
    <row r="99" spans="1:7" ht="12" customHeight="1" x14ac:dyDescent="0.2">
      <c r="A99" s="4" t="s">
        <v>105</v>
      </c>
      <c r="B99" s="4" t="s">
        <v>17</v>
      </c>
      <c r="C99" s="17" t="s">
        <v>151</v>
      </c>
      <c r="D99" s="5">
        <v>17.5</v>
      </c>
      <c r="E99" s="4"/>
      <c r="F99" s="14">
        <f t="shared" si="1"/>
        <v>0</v>
      </c>
      <c r="G99" s="1"/>
    </row>
    <row r="100" spans="1:7" ht="12" customHeight="1" x14ac:dyDescent="0.2">
      <c r="A100" s="4" t="s">
        <v>106</v>
      </c>
      <c r="B100" s="4" t="s">
        <v>17</v>
      </c>
      <c r="C100" s="17" t="s">
        <v>152</v>
      </c>
      <c r="D100" s="5">
        <v>17.5</v>
      </c>
      <c r="E100" s="4"/>
      <c r="F100" s="14">
        <f t="shared" si="1"/>
        <v>0</v>
      </c>
      <c r="G100" s="1"/>
    </row>
    <row r="101" spans="1:7" ht="12" customHeight="1" x14ac:dyDescent="0.2">
      <c r="A101" s="4" t="s">
        <v>107</v>
      </c>
      <c r="B101" s="4" t="s">
        <v>17</v>
      </c>
      <c r="C101" s="17" t="s">
        <v>153</v>
      </c>
      <c r="D101" s="5">
        <v>17.5</v>
      </c>
      <c r="E101" s="4"/>
      <c r="F101" s="14">
        <f t="shared" si="1"/>
        <v>0</v>
      </c>
      <c r="G101" s="1"/>
    </row>
    <row r="102" spans="1:7" x14ac:dyDescent="0.2">
      <c r="A102" s="2" t="s">
        <v>131</v>
      </c>
      <c r="B102" s="2" t="s">
        <v>15</v>
      </c>
      <c r="C102" s="2" t="s">
        <v>164</v>
      </c>
      <c r="D102" s="3">
        <v>69.95</v>
      </c>
      <c r="E102" s="4"/>
      <c r="F102" s="14">
        <f t="shared" si="1"/>
        <v>0</v>
      </c>
      <c r="G102" s="1"/>
    </row>
    <row r="103" spans="1:7" x14ac:dyDescent="0.2">
      <c r="A103" s="4" t="s">
        <v>132</v>
      </c>
      <c r="B103" s="4" t="s">
        <v>16</v>
      </c>
      <c r="C103" s="17" t="s">
        <v>165</v>
      </c>
      <c r="D103" s="5">
        <v>29.95</v>
      </c>
      <c r="E103" s="4"/>
      <c r="F103" s="14">
        <f t="shared" si="1"/>
        <v>0</v>
      </c>
      <c r="G103" s="1"/>
    </row>
    <row r="104" spans="1:7" x14ac:dyDescent="0.2">
      <c r="A104" s="2" t="s">
        <v>172</v>
      </c>
      <c r="B104" s="2" t="s">
        <v>15</v>
      </c>
      <c r="C104" s="2" t="s">
        <v>207</v>
      </c>
      <c r="D104" s="3">
        <v>69.95</v>
      </c>
      <c r="E104" s="4"/>
      <c r="F104" s="14">
        <f t="shared" si="1"/>
        <v>0</v>
      </c>
      <c r="G104" s="1"/>
    </row>
    <row r="105" spans="1:7" ht="12" customHeight="1" x14ac:dyDescent="0.2">
      <c r="A105" s="52" t="s">
        <v>471</v>
      </c>
      <c r="B105" s="4" t="s">
        <v>16</v>
      </c>
      <c r="C105" s="52" t="s">
        <v>476</v>
      </c>
      <c r="D105" s="5">
        <v>89.95</v>
      </c>
      <c r="E105" s="4"/>
      <c r="F105" s="14">
        <f t="shared" si="1"/>
        <v>0</v>
      </c>
      <c r="G105" s="1"/>
    </row>
    <row r="106" spans="1:7" ht="12" customHeight="1" x14ac:dyDescent="0.2">
      <c r="A106" s="52" t="s">
        <v>472</v>
      </c>
      <c r="B106" s="4" t="s">
        <v>16</v>
      </c>
      <c r="C106" s="52" t="s">
        <v>477</v>
      </c>
      <c r="D106" s="5">
        <v>89.95</v>
      </c>
      <c r="E106" s="4"/>
      <c r="F106" s="14">
        <f t="shared" si="1"/>
        <v>0</v>
      </c>
      <c r="G106" s="1"/>
    </row>
    <row r="107" spans="1:7" ht="12" customHeight="1" x14ac:dyDescent="0.2">
      <c r="A107" s="52" t="s">
        <v>473</v>
      </c>
      <c r="B107" s="4" t="s">
        <v>16</v>
      </c>
      <c r="C107" s="52" t="s">
        <v>478</v>
      </c>
      <c r="D107" s="5">
        <v>89.95</v>
      </c>
      <c r="E107" s="4"/>
      <c r="F107" s="14">
        <f t="shared" si="1"/>
        <v>0</v>
      </c>
      <c r="G107" s="1"/>
    </row>
    <row r="108" spans="1:7" ht="12" customHeight="1" x14ac:dyDescent="0.2">
      <c r="A108" s="52" t="s">
        <v>474</v>
      </c>
      <c r="B108" s="4" t="s">
        <v>16</v>
      </c>
      <c r="C108" s="52" t="s">
        <v>479</v>
      </c>
      <c r="D108" s="5">
        <v>89.95</v>
      </c>
      <c r="E108" s="4"/>
      <c r="F108" s="14">
        <f t="shared" si="1"/>
        <v>0</v>
      </c>
      <c r="G108" s="1"/>
    </row>
    <row r="109" spans="1:7" ht="12" customHeight="1" x14ac:dyDescent="0.2">
      <c r="A109" s="52" t="s">
        <v>475</v>
      </c>
      <c r="B109" s="4" t="s">
        <v>16</v>
      </c>
      <c r="C109" s="52" t="s">
        <v>480</v>
      </c>
      <c r="D109" s="5">
        <v>89.95</v>
      </c>
      <c r="E109" s="4"/>
      <c r="F109" s="14">
        <f t="shared" si="1"/>
        <v>0</v>
      </c>
      <c r="G109" s="1"/>
    </row>
    <row r="110" spans="1:7" ht="12" customHeight="1" x14ac:dyDescent="0.2">
      <c r="A110" s="52" t="s">
        <v>224</v>
      </c>
      <c r="B110" s="52" t="s">
        <v>17</v>
      </c>
      <c r="C110" s="52" t="s">
        <v>223</v>
      </c>
      <c r="D110" s="5">
        <v>17.5</v>
      </c>
      <c r="E110" s="4"/>
      <c r="F110" s="14">
        <f t="shared" si="1"/>
        <v>0</v>
      </c>
      <c r="G110" s="1"/>
    </row>
    <row r="111" spans="1:7" x14ac:dyDescent="0.2">
      <c r="A111" s="6" t="s">
        <v>13</v>
      </c>
      <c r="B111" s="6" t="s">
        <v>18</v>
      </c>
      <c r="C111" s="6" t="s">
        <v>173</v>
      </c>
      <c r="D111" s="7">
        <v>5268.4499999999944</v>
      </c>
      <c r="E111" s="16" t="s">
        <v>35</v>
      </c>
      <c r="F111" s="14">
        <f>SUM(F26:F110)</f>
        <v>0</v>
      </c>
      <c r="G111" s="1"/>
    </row>
    <row r="112" spans="1:7" x14ac:dyDescent="0.2">
      <c r="A112" s="69" t="s">
        <v>31</v>
      </c>
      <c r="B112" s="69"/>
      <c r="C112" s="69"/>
      <c r="D112" s="32">
        <v>2269.4499999999944</v>
      </c>
      <c r="E112" s="15"/>
      <c r="F112" s="15"/>
    </row>
    <row r="113" spans="1:7" x14ac:dyDescent="0.2">
      <c r="A113" s="70" t="s">
        <v>93</v>
      </c>
      <c r="B113" s="71"/>
      <c r="C113" s="72"/>
      <c r="D113" s="8">
        <v>2999</v>
      </c>
      <c r="E113" s="48"/>
      <c r="F113" s="47"/>
    </row>
    <row r="114" spans="1:7" x14ac:dyDescent="0.2">
      <c r="A114" s="69" t="s">
        <v>109</v>
      </c>
      <c r="B114" s="69"/>
      <c r="C114" s="69"/>
      <c r="D114" s="8">
        <v>300</v>
      </c>
      <c r="E114" s="15"/>
      <c r="F114" s="15"/>
    </row>
    <row r="115" spans="1:7" x14ac:dyDescent="0.2">
      <c r="A115" s="73" t="s">
        <v>32</v>
      </c>
      <c r="B115" s="73"/>
      <c r="C115" s="73"/>
      <c r="D115" s="9">
        <v>2699</v>
      </c>
      <c r="E115" s="30"/>
      <c r="F115" s="30"/>
    </row>
    <row r="117" spans="1:7" ht="18" x14ac:dyDescent="0.25">
      <c r="A117" s="68" t="s">
        <v>116</v>
      </c>
      <c r="B117" s="68"/>
      <c r="C117" s="68"/>
      <c r="D117" s="68"/>
      <c r="E117" s="68"/>
      <c r="F117" s="68"/>
    </row>
    <row r="118" spans="1:7" x14ac:dyDescent="0.2">
      <c r="A118" s="10" t="s">
        <v>19</v>
      </c>
      <c r="B118" s="10" t="s">
        <v>30</v>
      </c>
      <c r="C118" s="10" t="s">
        <v>20</v>
      </c>
      <c r="D118" s="11" t="s">
        <v>21</v>
      </c>
      <c r="E118" s="13" t="s">
        <v>33</v>
      </c>
      <c r="F118" s="12" t="s">
        <v>34</v>
      </c>
    </row>
    <row r="119" spans="1:7" x14ac:dyDescent="0.2">
      <c r="A119" s="2" t="s">
        <v>126</v>
      </c>
      <c r="B119" s="2" t="s">
        <v>15</v>
      </c>
      <c r="C119" s="2" t="s">
        <v>120</v>
      </c>
      <c r="D119" s="3">
        <v>69.95</v>
      </c>
      <c r="E119" s="4"/>
      <c r="F119" s="14">
        <f t="shared" ref="F119:F146" si="2">E119*D119</f>
        <v>0</v>
      </c>
      <c r="G119" s="1"/>
    </row>
    <row r="120" spans="1:7" x14ac:dyDescent="0.2">
      <c r="A120" s="4" t="s">
        <v>259</v>
      </c>
      <c r="B120" s="4" t="s">
        <v>16</v>
      </c>
      <c r="C120" s="17" t="s">
        <v>286</v>
      </c>
      <c r="D120" s="5">
        <v>89.95</v>
      </c>
      <c r="E120" s="4"/>
      <c r="F120" s="14">
        <f t="shared" si="2"/>
        <v>0</v>
      </c>
      <c r="G120" s="1"/>
    </row>
    <row r="121" spans="1:7" x14ac:dyDescent="0.2">
      <c r="A121" s="4" t="s">
        <v>260</v>
      </c>
      <c r="B121" s="4" t="s">
        <v>16</v>
      </c>
      <c r="C121" s="17" t="s">
        <v>287</v>
      </c>
      <c r="D121" s="5">
        <v>89.95</v>
      </c>
      <c r="E121" s="4"/>
      <c r="F121" s="14">
        <f t="shared" si="2"/>
        <v>0</v>
      </c>
      <c r="G121" s="1"/>
    </row>
    <row r="122" spans="1:7" x14ac:dyDescent="0.2">
      <c r="A122" s="28" t="s">
        <v>261</v>
      </c>
      <c r="B122" s="4" t="s">
        <v>16</v>
      </c>
      <c r="C122" s="17" t="s">
        <v>288</v>
      </c>
      <c r="D122" s="5">
        <v>89.95</v>
      </c>
      <c r="E122" s="4"/>
      <c r="F122" s="14">
        <f t="shared" si="2"/>
        <v>0</v>
      </c>
      <c r="G122" s="1"/>
    </row>
    <row r="123" spans="1:7" x14ac:dyDescent="0.2">
      <c r="A123" s="28" t="s">
        <v>262</v>
      </c>
      <c r="B123" s="4" t="s">
        <v>16</v>
      </c>
      <c r="C123" s="17" t="s">
        <v>289</v>
      </c>
      <c r="D123" s="5">
        <v>89.95</v>
      </c>
      <c r="E123" s="4"/>
      <c r="F123" s="14">
        <f t="shared" si="2"/>
        <v>0</v>
      </c>
      <c r="G123" s="1"/>
    </row>
    <row r="124" spans="1:7" x14ac:dyDescent="0.2">
      <c r="A124" s="28" t="s">
        <v>263</v>
      </c>
      <c r="B124" s="4" t="s">
        <v>16</v>
      </c>
      <c r="C124" s="17" t="s">
        <v>290</v>
      </c>
      <c r="D124" s="5">
        <v>89.95</v>
      </c>
      <c r="E124" s="4"/>
      <c r="F124" s="14">
        <f t="shared" si="2"/>
        <v>0</v>
      </c>
      <c r="G124" s="1"/>
    </row>
    <row r="125" spans="1:7" x14ac:dyDescent="0.2">
      <c r="A125" s="2" t="s">
        <v>124</v>
      </c>
      <c r="B125" s="2" t="s">
        <v>15</v>
      </c>
      <c r="C125" s="2" t="s">
        <v>121</v>
      </c>
      <c r="D125" s="3">
        <v>69.95</v>
      </c>
      <c r="E125" s="4"/>
      <c r="F125" s="14">
        <f t="shared" si="2"/>
        <v>0</v>
      </c>
      <c r="G125" s="1"/>
    </row>
    <row r="126" spans="1:7" ht="12" customHeight="1" x14ac:dyDescent="0.2">
      <c r="A126" s="17" t="s">
        <v>215</v>
      </c>
      <c r="B126" s="4" t="s">
        <v>16</v>
      </c>
      <c r="C126" s="52" t="s">
        <v>381</v>
      </c>
      <c r="D126" s="18">
        <v>39.950000000000003</v>
      </c>
      <c r="E126" s="4"/>
      <c r="F126" s="14">
        <f t="shared" si="2"/>
        <v>0</v>
      </c>
      <c r="G126" s="1"/>
    </row>
    <row r="127" spans="1:7" x14ac:dyDescent="0.2">
      <c r="A127" s="52" t="s">
        <v>382</v>
      </c>
      <c r="B127" s="4" t="s">
        <v>16</v>
      </c>
      <c r="C127" s="52" t="s">
        <v>383</v>
      </c>
      <c r="D127" s="18">
        <v>89.95</v>
      </c>
      <c r="F127" s="14">
        <f t="shared" si="2"/>
        <v>0</v>
      </c>
      <c r="G127" s="1"/>
    </row>
    <row r="128" spans="1:7" x14ac:dyDescent="0.2">
      <c r="A128" s="52" t="s">
        <v>384</v>
      </c>
      <c r="B128" s="17" t="s">
        <v>16</v>
      </c>
      <c r="C128" s="52" t="s">
        <v>385</v>
      </c>
      <c r="D128" s="18">
        <v>89.95</v>
      </c>
      <c r="E128" s="4"/>
      <c r="F128" s="14">
        <f t="shared" si="2"/>
        <v>0</v>
      </c>
      <c r="G128" s="1"/>
    </row>
    <row r="129" spans="1:7" x14ac:dyDescent="0.2">
      <c r="A129" s="52" t="s">
        <v>388</v>
      </c>
      <c r="B129" s="17" t="s">
        <v>16</v>
      </c>
      <c r="C129" s="52" t="s">
        <v>389</v>
      </c>
      <c r="D129" s="18">
        <v>89.95</v>
      </c>
      <c r="E129" s="4"/>
      <c r="F129" s="14">
        <f t="shared" si="2"/>
        <v>0</v>
      </c>
      <c r="G129" s="1"/>
    </row>
    <row r="130" spans="1:7" x14ac:dyDescent="0.2">
      <c r="A130" s="17" t="s">
        <v>264</v>
      </c>
      <c r="B130" s="17" t="s">
        <v>16</v>
      </c>
      <c r="C130" s="17" t="s">
        <v>291</v>
      </c>
      <c r="D130" s="18">
        <v>89.95</v>
      </c>
      <c r="E130" s="4"/>
      <c r="F130" s="14">
        <f t="shared" si="2"/>
        <v>0</v>
      </c>
      <c r="G130" s="1"/>
    </row>
    <row r="131" spans="1:7" ht="12" customHeight="1" x14ac:dyDescent="0.2">
      <c r="A131" s="17" t="s">
        <v>119</v>
      </c>
      <c r="B131" s="4" t="s">
        <v>17</v>
      </c>
      <c r="C131" s="52" t="s">
        <v>386</v>
      </c>
      <c r="D131" s="18">
        <v>17.5</v>
      </c>
      <c r="E131" s="4"/>
      <c r="F131" s="14">
        <f t="shared" si="2"/>
        <v>0</v>
      </c>
      <c r="G131" s="1"/>
    </row>
    <row r="132" spans="1:7" x14ac:dyDescent="0.2">
      <c r="A132" s="28" t="s">
        <v>118</v>
      </c>
      <c r="B132" s="4" t="s">
        <v>17</v>
      </c>
      <c r="C132" s="52" t="s">
        <v>395</v>
      </c>
      <c r="D132" s="5">
        <v>17.5</v>
      </c>
      <c r="E132" s="4"/>
      <c r="F132" s="14">
        <f t="shared" si="2"/>
        <v>0</v>
      </c>
      <c r="G132" s="1"/>
    </row>
    <row r="133" spans="1:7" x14ac:dyDescent="0.2">
      <c r="A133" s="53" t="s">
        <v>469</v>
      </c>
      <c r="B133" s="17" t="s">
        <v>17</v>
      </c>
      <c r="C133" s="52" t="s">
        <v>394</v>
      </c>
      <c r="D133" s="5">
        <v>17.5</v>
      </c>
      <c r="E133" s="4"/>
      <c r="F133" s="14">
        <f t="shared" si="2"/>
        <v>0</v>
      </c>
      <c r="G133" s="1"/>
    </row>
    <row r="134" spans="1:7" x14ac:dyDescent="0.2">
      <c r="A134" s="49" t="s">
        <v>129</v>
      </c>
      <c r="B134" s="4" t="s">
        <v>17</v>
      </c>
      <c r="C134" s="52" t="s">
        <v>387</v>
      </c>
      <c r="D134" s="5">
        <v>17.5</v>
      </c>
      <c r="E134" s="4"/>
      <c r="F134" s="14">
        <f t="shared" si="2"/>
        <v>0</v>
      </c>
      <c r="G134" s="1"/>
    </row>
    <row r="135" spans="1:7" x14ac:dyDescent="0.2">
      <c r="A135" s="26" t="s">
        <v>125</v>
      </c>
      <c r="B135" s="2" t="s">
        <v>15</v>
      </c>
      <c r="C135" s="2" t="s">
        <v>122</v>
      </c>
      <c r="D135" s="3">
        <v>69.95</v>
      </c>
      <c r="E135" s="4"/>
      <c r="F135" s="14">
        <f t="shared" si="2"/>
        <v>0</v>
      </c>
      <c r="G135" s="1"/>
    </row>
    <row r="136" spans="1:7" x14ac:dyDescent="0.2">
      <c r="A136" s="53" t="s">
        <v>390</v>
      </c>
      <c r="B136" s="4" t="s">
        <v>16</v>
      </c>
      <c r="C136" s="52" t="s">
        <v>396</v>
      </c>
      <c r="D136" s="18">
        <v>89.95</v>
      </c>
      <c r="E136" s="4"/>
      <c r="F136" s="14">
        <f t="shared" si="2"/>
        <v>0</v>
      </c>
      <c r="G136" s="1"/>
    </row>
    <row r="137" spans="1:7" x14ac:dyDescent="0.2">
      <c r="A137" s="52" t="s">
        <v>391</v>
      </c>
      <c r="B137" s="17" t="s">
        <v>16</v>
      </c>
      <c r="C137" s="52" t="s">
        <v>397</v>
      </c>
      <c r="D137" s="18">
        <v>89.95</v>
      </c>
      <c r="E137" s="4"/>
      <c r="F137" s="14">
        <f t="shared" si="2"/>
        <v>0</v>
      </c>
      <c r="G137" s="1"/>
    </row>
    <row r="138" spans="1:7" x14ac:dyDescent="0.2">
      <c r="A138" s="52" t="s">
        <v>392</v>
      </c>
      <c r="B138" s="17" t="s">
        <v>16</v>
      </c>
      <c r="C138" s="52" t="s">
        <v>398</v>
      </c>
      <c r="D138" s="18">
        <v>89.95</v>
      </c>
      <c r="E138" s="4"/>
      <c r="F138" s="14">
        <f t="shared" si="2"/>
        <v>0</v>
      </c>
      <c r="G138" s="1"/>
    </row>
    <row r="139" spans="1:7" x14ac:dyDescent="0.2">
      <c r="A139" s="52" t="s">
        <v>393</v>
      </c>
      <c r="B139" s="17" t="s">
        <v>16</v>
      </c>
      <c r="C139" s="52" t="s">
        <v>399</v>
      </c>
      <c r="D139" s="18">
        <v>89.95</v>
      </c>
      <c r="E139" s="4"/>
      <c r="F139" s="14">
        <f t="shared" si="2"/>
        <v>0</v>
      </c>
      <c r="G139" s="1"/>
    </row>
    <row r="140" spans="1:7" x14ac:dyDescent="0.2">
      <c r="A140" s="53" t="s">
        <v>495</v>
      </c>
      <c r="B140" s="17" t="s">
        <v>16</v>
      </c>
      <c r="C140" s="52" t="s">
        <v>496</v>
      </c>
      <c r="D140" s="18">
        <v>89.95</v>
      </c>
      <c r="E140" s="4"/>
      <c r="F140" s="14">
        <f t="shared" si="2"/>
        <v>0</v>
      </c>
      <c r="G140" s="1"/>
    </row>
    <row r="141" spans="1:7" x14ac:dyDescent="0.2">
      <c r="A141" s="26" t="s">
        <v>326</v>
      </c>
      <c r="B141" s="2" t="s">
        <v>15</v>
      </c>
      <c r="C141" s="2" t="s">
        <v>327</v>
      </c>
      <c r="D141" s="3">
        <v>69.95</v>
      </c>
      <c r="E141" s="4"/>
      <c r="F141" s="14">
        <f t="shared" si="2"/>
        <v>0</v>
      </c>
      <c r="G141" s="1"/>
    </row>
    <row r="142" spans="1:7" x14ac:dyDescent="0.2">
      <c r="A142" s="49" t="s">
        <v>328</v>
      </c>
      <c r="B142" s="4" t="s">
        <v>16</v>
      </c>
      <c r="C142" s="17" t="s">
        <v>333</v>
      </c>
      <c r="D142" s="18">
        <v>89.95</v>
      </c>
      <c r="E142" s="4"/>
      <c r="F142" s="14">
        <f t="shared" si="2"/>
        <v>0</v>
      </c>
      <c r="G142" s="1"/>
    </row>
    <row r="143" spans="1:7" x14ac:dyDescent="0.2">
      <c r="A143" s="49" t="s">
        <v>329</v>
      </c>
      <c r="B143" s="17" t="s">
        <v>16</v>
      </c>
      <c r="C143" s="17" t="s">
        <v>334</v>
      </c>
      <c r="D143" s="18">
        <v>89.95</v>
      </c>
      <c r="E143" s="4"/>
      <c r="F143" s="14">
        <f t="shared" si="2"/>
        <v>0</v>
      </c>
      <c r="G143" s="1"/>
    </row>
    <row r="144" spans="1:7" x14ac:dyDescent="0.2">
      <c r="A144" s="17" t="s">
        <v>330</v>
      </c>
      <c r="B144" s="17" t="s">
        <v>16</v>
      </c>
      <c r="C144" s="17" t="s">
        <v>335</v>
      </c>
      <c r="D144" s="18">
        <v>89.95</v>
      </c>
      <c r="E144" s="4"/>
      <c r="F144" s="14">
        <f t="shared" si="2"/>
        <v>0</v>
      </c>
      <c r="G144" s="1"/>
    </row>
    <row r="145" spans="1:7" x14ac:dyDescent="0.2">
      <c r="A145" s="17" t="s">
        <v>331</v>
      </c>
      <c r="B145" s="17" t="s">
        <v>16</v>
      </c>
      <c r="C145" s="17" t="s">
        <v>336</v>
      </c>
      <c r="D145" s="5">
        <v>89.95</v>
      </c>
      <c r="E145" s="4"/>
      <c r="F145" s="14">
        <f t="shared" si="2"/>
        <v>0</v>
      </c>
      <c r="G145" s="1"/>
    </row>
    <row r="146" spans="1:7" x14ac:dyDescent="0.2">
      <c r="A146" s="17" t="s">
        <v>332</v>
      </c>
      <c r="B146" s="17" t="s">
        <v>16</v>
      </c>
      <c r="C146" s="17" t="s">
        <v>337</v>
      </c>
      <c r="D146" s="5">
        <v>89.95</v>
      </c>
      <c r="E146" s="4"/>
      <c r="F146" s="14">
        <f t="shared" si="2"/>
        <v>0</v>
      </c>
      <c r="G146" s="1"/>
    </row>
    <row r="147" spans="1:7" x14ac:dyDescent="0.2">
      <c r="A147" s="6" t="s">
        <v>123</v>
      </c>
      <c r="B147" s="6" t="s">
        <v>18</v>
      </c>
      <c r="C147" s="6" t="s">
        <v>338</v>
      </c>
      <c r="D147" s="7">
        <v>2098.8000000000006</v>
      </c>
      <c r="E147" s="16" t="s">
        <v>35</v>
      </c>
      <c r="F147" s="14">
        <v>0</v>
      </c>
      <c r="G147" s="51"/>
    </row>
    <row r="148" spans="1:7" x14ac:dyDescent="0.2">
      <c r="A148" s="69" t="s">
        <v>31</v>
      </c>
      <c r="B148" s="69"/>
      <c r="C148" s="69"/>
      <c r="D148" s="19">
        <v>899.80000000000064</v>
      </c>
      <c r="E148" s="15"/>
      <c r="F148" s="15"/>
    </row>
    <row r="149" spans="1:7" x14ac:dyDescent="0.2">
      <c r="A149" s="70" t="s">
        <v>93</v>
      </c>
      <c r="B149" s="71"/>
      <c r="C149" s="72"/>
      <c r="D149" s="19">
        <v>1199</v>
      </c>
      <c r="E149" s="15"/>
      <c r="F149" s="15"/>
    </row>
    <row r="150" spans="1:7" s="23" customFormat="1" x14ac:dyDescent="0.2">
      <c r="A150" s="69" t="s">
        <v>109</v>
      </c>
      <c r="B150" s="69"/>
      <c r="C150" s="69"/>
      <c r="D150" s="19">
        <v>200</v>
      </c>
      <c r="E150" s="15"/>
      <c r="F150" s="15"/>
    </row>
    <row r="151" spans="1:7" x14ac:dyDescent="0.2">
      <c r="A151" s="73" t="s">
        <v>32</v>
      </c>
      <c r="B151" s="73"/>
      <c r="C151" s="73"/>
      <c r="D151" s="7">
        <v>999</v>
      </c>
      <c r="E151" s="15"/>
      <c r="F151" s="15"/>
    </row>
    <row r="152" spans="1:7" x14ac:dyDescent="0.2">
      <c r="A152" s="20"/>
      <c r="B152" s="20"/>
      <c r="C152" s="20"/>
      <c r="D152" s="21"/>
      <c r="E152" s="22"/>
      <c r="F152" s="22"/>
    </row>
    <row r="153" spans="1:7" ht="18" x14ac:dyDescent="0.25">
      <c r="A153" s="68" t="s">
        <v>37</v>
      </c>
      <c r="B153" s="68"/>
      <c r="C153" s="68"/>
      <c r="D153" s="68"/>
      <c r="E153" s="68"/>
      <c r="F153" s="68"/>
    </row>
    <row r="154" spans="1:7" x14ac:dyDescent="0.2">
      <c r="A154" s="10" t="s">
        <v>19</v>
      </c>
      <c r="B154" s="10" t="s">
        <v>30</v>
      </c>
      <c r="C154" s="10" t="s">
        <v>20</v>
      </c>
      <c r="D154" s="11" t="s">
        <v>21</v>
      </c>
      <c r="E154" s="13" t="s">
        <v>33</v>
      </c>
      <c r="F154" s="12" t="s">
        <v>34</v>
      </c>
    </row>
    <row r="155" spans="1:7" x14ac:dyDescent="0.2">
      <c r="A155" s="2" t="s">
        <v>38</v>
      </c>
      <c r="B155" s="2" t="s">
        <v>15</v>
      </c>
      <c r="C155" s="2" t="s">
        <v>39</v>
      </c>
      <c r="D155" s="3">
        <v>69.95</v>
      </c>
      <c r="E155" s="4"/>
      <c r="F155" s="14">
        <f t="shared" ref="F155:F184" si="3">E155*D155</f>
        <v>0</v>
      </c>
      <c r="G155" s="1"/>
    </row>
    <row r="156" spans="1:7" x14ac:dyDescent="0.2">
      <c r="A156" s="52" t="s">
        <v>400</v>
      </c>
      <c r="B156" s="52" t="s">
        <v>16</v>
      </c>
      <c r="C156" s="52" t="s">
        <v>405</v>
      </c>
      <c r="D156" s="5">
        <v>89.95</v>
      </c>
      <c r="E156" s="4"/>
      <c r="F156" s="14">
        <f t="shared" si="3"/>
        <v>0</v>
      </c>
      <c r="G156" s="1"/>
    </row>
    <row r="157" spans="1:7" x14ac:dyDescent="0.2">
      <c r="A157" s="52" t="s">
        <v>401</v>
      </c>
      <c r="B157" s="52" t="s">
        <v>16</v>
      </c>
      <c r="C157" s="52" t="s">
        <v>406</v>
      </c>
      <c r="D157" s="5">
        <v>89.95</v>
      </c>
      <c r="E157" s="4"/>
      <c r="F157" s="14">
        <f t="shared" si="3"/>
        <v>0</v>
      </c>
      <c r="G157" s="1"/>
    </row>
    <row r="158" spans="1:7" x14ac:dyDescent="0.2">
      <c r="A158" s="52" t="s">
        <v>402</v>
      </c>
      <c r="B158" s="52" t="s">
        <v>16</v>
      </c>
      <c r="C158" s="52" t="s">
        <v>407</v>
      </c>
      <c r="D158" s="5">
        <v>89.95</v>
      </c>
      <c r="E158" s="4"/>
      <c r="F158" s="14">
        <f t="shared" si="3"/>
        <v>0</v>
      </c>
      <c r="G158" s="1"/>
    </row>
    <row r="159" spans="1:7" x14ac:dyDescent="0.2">
      <c r="A159" s="52" t="s">
        <v>403</v>
      </c>
      <c r="B159" s="52" t="s">
        <v>16</v>
      </c>
      <c r="C159" s="52" t="s">
        <v>408</v>
      </c>
      <c r="D159" s="5">
        <v>89.95</v>
      </c>
      <c r="E159" s="4"/>
      <c r="F159" s="14">
        <f t="shared" si="3"/>
        <v>0</v>
      </c>
      <c r="G159" s="1"/>
    </row>
    <row r="160" spans="1:7" x14ac:dyDescent="0.2">
      <c r="A160" s="52" t="s">
        <v>404</v>
      </c>
      <c r="B160" s="52" t="s">
        <v>16</v>
      </c>
      <c r="C160" s="52" t="s">
        <v>409</v>
      </c>
      <c r="D160" s="5">
        <v>89.95</v>
      </c>
      <c r="E160" s="4"/>
      <c r="F160" s="14">
        <f t="shared" si="3"/>
        <v>0</v>
      </c>
      <c r="G160" s="1"/>
    </row>
    <row r="161" spans="1:7" x14ac:dyDescent="0.2">
      <c r="A161" s="2" t="s">
        <v>40</v>
      </c>
      <c r="B161" s="2" t="s">
        <v>15</v>
      </c>
      <c r="C161" s="2" t="s">
        <v>41</v>
      </c>
      <c r="D161" s="3">
        <v>69.95</v>
      </c>
      <c r="E161" s="4"/>
      <c r="F161" s="14">
        <f t="shared" si="3"/>
        <v>0</v>
      </c>
      <c r="G161" s="1"/>
    </row>
    <row r="162" spans="1:7" x14ac:dyDescent="0.2">
      <c r="A162" s="17" t="s">
        <v>275</v>
      </c>
      <c r="B162" s="17" t="s">
        <v>16</v>
      </c>
      <c r="C162" s="17" t="s">
        <v>310</v>
      </c>
      <c r="D162" s="18">
        <v>59.95</v>
      </c>
      <c r="E162" s="4"/>
      <c r="F162" s="14">
        <f t="shared" si="3"/>
        <v>0</v>
      </c>
      <c r="G162" s="1"/>
    </row>
    <row r="163" spans="1:7" x14ac:dyDescent="0.2">
      <c r="A163" s="17" t="s">
        <v>276</v>
      </c>
      <c r="B163" s="4" t="s">
        <v>16</v>
      </c>
      <c r="C163" s="17" t="s">
        <v>309</v>
      </c>
      <c r="D163" s="18">
        <v>59.95</v>
      </c>
      <c r="E163" s="4"/>
      <c r="F163" s="14">
        <f t="shared" si="3"/>
        <v>0</v>
      </c>
      <c r="G163" s="1"/>
    </row>
    <row r="164" spans="1:7" x14ac:dyDescent="0.2">
      <c r="A164" s="17" t="s">
        <v>277</v>
      </c>
      <c r="B164" s="17" t="s">
        <v>16</v>
      </c>
      <c r="C164" s="17" t="s">
        <v>308</v>
      </c>
      <c r="D164" s="18">
        <v>59.95</v>
      </c>
      <c r="E164" s="4"/>
      <c r="F164" s="14">
        <f t="shared" si="3"/>
        <v>0</v>
      </c>
      <c r="G164" s="1"/>
    </row>
    <row r="165" spans="1:7" x14ac:dyDescent="0.2">
      <c r="A165" s="17" t="s">
        <v>278</v>
      </c>
      <c r="B165" s="4" t="s">
        <v>16</v>
      </c>
      <c r="C165" s="17" t="s">
        <v>307</v>
      </c>
      <c r="D165" s="18">
        <v>59.95</v>
      </c>
      <c r="E165" s="4"/>
      <c r="F165" s="14">
        <f t="shared" si="3"/>
        <v>0</v>
      </c>
      <c r="G165" s="1"/>
    </row>
    <row r="166" spans="1:7" x14ac:dyDescent="0.2">
      <c r="A166" s="17" t="s">
        <v>279</v>
      </c>
      <c r="B166" s="4" t="s">
        <v>16</v>
      </c>
      <c r="C166" s="17" t="s">
        <v>306</v>
      </c>
      <c r="D166" s="18">
        <v>59.95</v>
      </c>
      <c r="E166" s="4"/>
      <c r="F166" s="14">
        <f t="shared" si="3"/>
        <v>0</v>
      </c>
      <c r="G166" s="1"/>
    </row>
    <row r="167" spans="1:7" x14ac:dyDescent="0.2">
      <c r="A167" s="2" t="s">
        <v>42</v>
      </c>
      <c r="B167" s="2" t="s">
        <v>15</v>
      </c>
      <c r="C167" s="2" t="s">
        <v>43</v>
      </c>
      <c r="D167" s="3">
        <v>69.95</v>
      </c>
      <c r="E167" s="4"/>
      <c r="F167" s="14">
        <f t="shared" si="3"/>
        <v>0</v>
      </c>
      <c r="G167" s="1"/>
    </row>
    <row r="168" spans="1:7" x14ac:dyDescent="0.2">
      <c r="A168" s="17" t="s">
        <v>280</v>
      </c>
      <c r="B168" s="17" t="s">
        <v>16</v>
      </c>
      <c r="C168" s="17" t="s">
        <v>305</v>
      </c>
      <c r="D168" s="18">
        <v>59.95</v>
      </c>
      <c r="E168" s="4"/>
      <c r="F168" s="14">
        <f t="shared" si="3"/>
        <v>0</v>
      </c>
      <c r="G168" s="1"/>
    </row>
    <row r="169" spans="1:7" x14ac:dyDescent="0.2">
      <c r="A169" s="17" t="s">
        <v>281</v>
      </c>
      <c r="B169" s="4" t="s">
        <v>16</v>
      </c>
      <c r="C169" s="17" t="s">
        <v>304</v>
      </c>
      <c r="D169" s="18">
        <v>59.95</v>
      </c>
      <c r="E169" s="4"/>
      <c r="F169" s="14">
        <f t="shared" si="3"/>
        <v>0</v>
      </c>
      <c r="G169" s="1"/>
    </row>
    <row r="170" spans="1:7" x14ac:dyDescent="0.2">
      <c r="A170" s="17" t="s">
        <v>282</v>
      </c>
      <c r="B170" s="17" t="s">
        <v>16</v>
      </c>
      <c r="C170" s="17" t="s">
        <v>303</v>
      </c>
      <c r="D170" s="18">
        <v>59.95</v>
      </c>
      <c r="E170" s="4"/>
      <c r="F170" s="14">
        <f t="shared" si="3"/>
        <v>0</v>
      </c>
      <c r="G170" s="1"/>
    </row>
    <row r="171" spans="1:7" x14ac:dyDescent="0.2">
      <c r="A171" s="17" t="s">
        <v>283</v>
      </c>
      <c r="B171" s="4" t="s">
        <v>16</v>
      </c>
      <c r="C171" s="17" t="s">
        <v>302</v>
      </c>
      <c r="D171" s="18">
        <v>59.95</v>
      </c>
      <c r="E171" s="4"/>
      <c r="F171" s="14">
        <f t="shared" si="3"/>
        <v>0</v>
      </c>
      <c r="G171" s="1"/>
    </row>
    <row r="172" spans="1:7" x14ac:dyDescent="0.2">
      <c r="A172" s="17" t="s">
        <v>300</v>
      </c>
      <c r="B172" s="4" t="s">
        <v>16</v>
      </c>
      <c r="C172" s="17" t="s">
        <v>301</v>
      </c>
      <c r="D172" s="18">
        <v>59.95</v>
      </c>
      <c r="E172" s="4"/>
      <c r="F172" s="14">
        <f t="shared" si="3"/>
        <v>0</v>
      </c>
      <c r="G172" s="1"/>
    </row>
    <row r="173" spans="1:7" x14ac:dyDescent="0.2">
      <c r="A173" s="2" t="s">
        <v>44</v>
      </c>
      <c r="B173" s="2" t="s">
        <v>15</v>
      </c>
      <c r="C173" s="2" t="s">
        <v>45</v>
      </c>
      <c r="D173" s="3">
        <v>69.95</v>
      </c>
      <c r="E173" s="4"/>
      <c r="F173" s="14">
        <f t="shared" si="3"/>
        <v>0</v>
      </c>
      <c r="G173" s="1"/>
    </row>
    <row r="174" spans="1:7" x14ac:dyDescent="0.2">
      <c r="A174" s="17" t="s">
        <v>339</v>
      </c>
      <c r="B174" s="4" t="s">
        <v>16</v>
      </c>
      <c r="C174" s="17" t="s">
        <v>344</v>
      </c>
      <c r="D174" s="5">
        <v>89.95</v>
      </c>
      <c r="E174" s="4"/>
      <c r="F174" s="14">
        <f t="shared" si="3"/>
        <v>0</v>
      </c>
      <c r="G174" s="1"/>
    </row>
    <row r="175" spans="1:7" x14ac:dyDescent="0.2">
      <c r="A175" s="17" t="s">
        <v>340</v>
      </c>
      <c r="B175" s="4" t="s">
        <v>16</v>
      </c>
      <c r="C175" s="17" t="s">
        <v>345</v>
      </c>
      <c r="D175" s="5">
        <v>89.95</v>
      </c>
      <c r="E175" s="4"/>
      <c r="F175" s="14">
        <f t="shared" si="3"/>
        <v>0</v>
      </c>
      <c r="G175" s="1"/>
    </row>
    <row r="176" spans="1:7" x14ac:dyDescent="0.2">
      <c r="A176" s="17" t="s">
        <v>341</v>
      </c>
      <c r="B176" s="4" t="s">
        <v>16</v>
      </c>
      <c r="C176" s="17" t="s">
        <v>348</v>
      </c>
      <c r="D176" s="18">
        <v>89.95</v>
      </c>
      <c r="E176" s="4"/>
      <c r="F176" s="14">
        <f t="shared" si="3"/>
        <v>0</v>
      </c>
      <c r="G176" s="1"/>
    </row>
    <row r="177" spans="1:7" x14ac:dyDescent="0.2">
      <c r="A177" s="17" t="s">
        <v>342</v>
      </c>
      <c r="B177" s="4" t="s">
        <v>16</v>
      </c>
      <c r="C177" s="17" t="s">
        <v>347</v>
      </c>
      <c r="D177" s="5">
        <v>89.95</v>
      </c>
      <c r="E177" s="4"/>
      <c r="F177" s="14">
        <f t="shared" si="3"/>
        <v>0</v>
      </c>
      <c r="G177" s="1"/>
    </row>
    <row r="178" spans="1:7" x14ac:dyDescent="0.2">
      <c r="A178" s="17" t="s">
        <v>343</v>
      </c>
      <c r="B178" s="4" t="s">
        <v>16</v>
      </c>
      <c r="C178" s="17" t="s">
        <v>346</v>
      </c>
      <c r="D178" s="18">
        <v>89.95</v>
      </c>
      <c r="E178" s="4"/>
      <c r="F178" s="14">
        <f t="shared" si="3"/>
        <v>0</v>
      </c>
      <c r="G178" s="1"/>
    </row>
    <row r="179" spans="1:7" x14ac:dyDescent="0.2">
      <c r="A179" s="2" t="s">
        <v>133</v>
      </c>
      <c r="B179" s="2" t="s">
        <v>15</v>
      </c>
      <c r="C179" s="2" t="s">
        <v>167</v>
      </c>
      <c r="D179" s="3">
        <v>69.95</v>
      </c>
      <c r="E179" s="4"/>
      <c r="F179" s="14">
        <f t="shared" si="3"/>
        <v>0</v>
      </c>
      <c r="G179" s="1"/>
    </row>
    <row r="180" spans="1:7" x14ac:dyDescent="0.2">
      <c r="A180" s="52" t="s">
        <v>516</v>
      </c>
      <c r="B180" s="52" t="s">
        <v>16</v>
      </c>
      <c r="C180" s="52" t="s">
        <v>501</v>
      </c>
      <c r="D180" s="5">
        <v>89.95</v>
      </c>
      <c r="E180" s="4"/>
      <c r="F180" s="14">
        <f t="shared" si="3"/>
        <v>0</v>
      </c>
      <c r="G180" s="1"/>
    </row>
    <row r="181" spans="1:7" x14ac:dyDescent="0.2">
      <c r="A181" s="52" t="s">
        <v>497</v>
      </c>
      <c r="B181" s="4" t="s">
        <v>16</v>
      </c>
      <c r="C181" s="64" t="s">
        <v>502</v>
      </c>
      <c r="D181" s="5">
        <v>89.95</v>
      </c>
      <c r="E181" s="4"/>
      <c r="F181" s="14">
        <f t="shared" si="3"/>
        <v>0</v>
      </c>
      <c r="G181" s="1"/>
    </row>
    <row r="182" spans="1:7" x14ac:dyDescent="0.2">
      <c r="A182" s="52" t="s">
        <v>498</v>
      </c>
      <c r="B182" s="4" t="s">
        <v>16</v>
      </c>
      <c r="C182" s="52" t="s">
        <v>503</v>
      </c>
      <c r="D182" s="18">
        <v>89.95</v>
      </c>
      <c r="E182" s="4"/>
      <c r="F182" s="14">
        <f t="shared" si="3"/>
        <v>0</v>
      </c>
      <c r="G182" s="1"/>
    </row>
    <row r="183" spans="1:7" x14ac:dyDescent="0.2">
      <c r="A183" s="52" t="s">
        <v>499</v>
      </c>
      <c r="B183" s="4" t="s">
        <v>16</v>
      </c>
      <c r="C183" s="52" t="s">
        <v>504</v>
      </c>
      <c r="D183" s="5">
        <v>89.95</v>
      </c>
      <c r="E183" s="4"/>
      <c r="F183" s="14">
        <f t="shared" si="3"/>
        <v>0</v>
      </c>
      <c r="G183" s="1"/>
    </row>
    <row r="184" spans="1:7" x14ac:dyDescent="0.2">
      <c r="A184" s="52" t="s">
        <v>500</v>
      </c>
      <c r="B184" s="4" t="s">
        <v>16</v>
      </c>
      <c r="C184" s="52" t="s">
        <v>505</v>
      </c>
      <c r="D184" s="18">
        <v>89.95</v>
      </c>
      <c r="E184" s="4"/>
      <c r="F184" s="14">
        <f t="shared" si="3"/>
        <v>0</v>
      </c>
      <c r="G184" s="1"/>
    </row>
    <row r="185" spans="1:7" ht="12.75" customHeight="1" x14ac:dyDescent="0.2">
      <c r="A185" s="6" t="s">
        <v>46</v>
      </c>
      <c r="B185" s="6" t="s">
        <v>18</v>
      </c>
      <c r="C185" s="6" t="s">
        <v>134</v>
      </c>
      <c r="D185" s="7">
        <v>2288.5000000000005</v>
      </c>
      <c r="E185" s="16" t="s">
        <v>35</v>
      </c>
      <c r="F185" s="14">
        <f>SUM(F155:F184)</f>
        <v>0</v>
      </c>
      <c r="G185" s="51"/>
    </row>
    <row r="186" spans="1:7" x14ac:dyDescent="0.2">
      <c r="A186" s="69" t="s">
        <v>31</v>
      </c>
      <c r="B186" s="69"/>
      <c r="C186" s="69"/>
      <c r="D186" s="19">
        <v>789.50000000000045</v>
      </c>
      <c r="E186" s="15"/>
      <c r="F186" s="15"/>
    </row>
    <row r="187" spans="1:7" x14ac:dyDescent="0.2">
      <c r="A187" s="70" t="s">
        <v>93</v>
      </c>
      <c r="B187" s="71"/>
      <c r="C187" s="72"/>
      <c r="D187" s="19">
        <v>1499</v>
      </c>
      <c r="E187" s="15"/>
      <c r="F187" s="15"/>
    </row>
    <row r="188" spans="1:7" x14ac:dyDescent="0.2">
      <c r="A188" s="69" t="s">
        <v>109</v>
      </c>
      <c r="B188" s="69"/>
      <c r="C188" s="69"/>
      <c r="D188" s="19">
        <v>300</v>
      </c>
      <c r="E188" s="15"/>
      <c r="F188" s="15"/>
    </row>
    <row r="189" spans="1:7" x14ac:dyDescent="0.2">
      <c r="A189" s="73" t="s">
        <v>32</v>
      </c>
      <c r="B189" s="73"/>
      <c r="C189" s="73"/>
      <c r="D189" s="7">
        <v>1199</v>
      </c>
      <c r="E189" s="15"/>
      <c r="F189" s="15"/>
    </row>
    <row r="190" spans="1:7" x14ac:dyDescent="0.2">
      <c r="A190" s="20"/>
      <c r="B190" s="20"/>
      <c r="C190" s="20"/>
      <c r="D190" s="21"/>
      <c r="E190" s="22"/>
      <c r="F190" s="22"/>
    </row>
    <row r="191" spans="1:7" ht="18" x14ac:dyDescent="0.25">
      <c r="A191" s="68" t="s">
        <v>47</v>
      </c>
      <c r="B191" s="68"/>
      <c r="C191" s="68"/>
      <c r="D191" s="68"/>
      <c r="E191" s="68"/>
      <c r="F191" s="68"/>
    </row>
    <row r="192" spans="1:7" x14ac:dyDescent="0.2">
      <c r="A192" s="10" t="s">
        <v>19</v>
      </c>
      <c r="B192" s="10" t="s">
        <v>30</v>
      </c>
      <c r="C192" s="10" t="s">
        <v>20</v>
      </c>
      <c r="D192" s="11" t="s">
        <v>21</v>
      </c>
      <c r="E192" s="13" t="s">
        <v>33</v>
      </c>
      <c r="F192" s="12" t="s">
        <v>34</v>
      </c>
    </row>
    <row r="193" spans="1:7" x14ac:dyDescent="0.2">
      <c r="A193" s="2" t="s">
        <v>48</v>
      </c>
      <c r="B193" s="2" t="s">
        <v>15</v>
      </c>
      <c r="C193" s="2" t="s">
        <v>49</v>
      </c>
      <c r="D193" s="3">
        <v>69.95</v>
      </c>
      <c r="E193" s="4"/>
      <c r="F193" s="14">
        <f t="shared" ref="F193:F222" si="4">E193*D193</f>
        <v>0</v>
      </c>
    </row>
    <row r="194" spans="1:7" x14ac:dyDescent="0.2">
      <c r="A194" s="4" t="s">
        <v>50</v>
      </c>
      <c r="B194" s="4" t="s">
        <v>16</v>
      </c>
      <c r="C194" s="4" t="s">
        <v>51</v>
      </c>
      <c r="D194" s="5">
        <v>39.950000000000003</v>
      </c>
      <c r="E194" s="4"/>
      <c r="F194" s="14">
        <f t="shared" si="4"/>
        <v>0</v>
      </c>
    </row>
    <row r="195" spans="1:7" x14ac:dyDescent="0.2">
      <c r="A195" s="2" t="s">
        <v>60</v>
      </c>
      <c r="B195" s="2" t="s">
        <v>15</v>
      </c>
      <c r="C195" s="2" t="s">
        <v>61</v>
      </c>
      <c r="D195" s="3">
        <v>69.95</v>
      </c>
      <c r="E195" s="4"/>
      <c r="F195" s="14">
        <f t="shared" si="4"/>
        <v>0</v>
      </c>
    </row>
    <row r="196" spans="1:7" x14ac:dyDescent="0.2">
      <c r="A196" s="4" t="s">
        <v>52</v>
      </c>
      <c r="B196" s="4" t="s">
        <v>16</v>
      </c>
      <c r="C196" s="4" t="s">
        <v>53</v>
      </c>
      <c r="D196" s="5">
        <v>39.950000000000003</v>
      </c>
      <c r="E196" s="4"/>
      <c r="F196" s="14">
        <f t="shared" si="4"/>
        <v>0</v>
      </c>
    </row>
    <row r="197" spans="1:7" x14ac:dyDescent="0.2">
      <c r="A197" s="2" t="s">
        <v>147</v>
      </c>
      <c r="B197" s="2" t="s">
        <v>15</v>
      </c>
      <c r="C197" s="2" t="s">
        <v>135</v>
      </c>
      <c r="D197" s="3">
        <v>69.95</v>
      </c>
      <c r="E197" s="4"/>
      <c r="F197" s="14">
        <f t="shared" si="4"/>
        <v>0</v>
      </c>
    </row>
    <row r="198" spans="1:7" x14ac:dyDescent="0.2">
      <c r="A198" s="17" t="s">
        <v>127</v>
      </c>
      <c r="B198" s="17" t="s">
        <v>16</v>
      </c>
      <c r="C198" s="17" t="s">
        <v>206</v>
      </c>
      <c r="D198" s="18">
        <v>229.95</v>
      </c>
      <c r="E198" s="4"/>
      <c r="F198" s="14">
        <f t="shared" si="4"/>
        <v>0</v>
      </c>
    </row>
    <row r="199" spans="1:7" x14ac:dyDescent="0.2">
      <c r="A199" s="2" t="s">
        <v>54</v>
      </c>
      <c r="B199" s="2" t="s">
        <v>15</v>
      </c>
      <c r="C199" s="2" t="s">
        <v>96</v>
      </c>
      <c r="D199" s="3">
        <v>69.95</v>
      </c>
      <c r="E199" s="4"/>
      <c r="F199" s="14">
        <f t="shared" si="4"/>
        <v>0</v>
      </c>
    </row>
    <row r="200" spans="1:7" x14ac:dyDescent="0.2">
      <c r="A200" s="52" t="s">
        <v>424</v>
      </c>
      <c r="B200" s="52" t="s">
        <v>16</v>
      </c>
      <c r="C200" s="52" t="s">
        <v>433</v>
      </c>
      <c r="D200" s="5">
        <v>89.95</v>
      </c>
      <c r="E200" s="4"/>
      <c r="F200" s="14">
        <f t="shared" si="4"/>
        <v>0</v>
      </c>
      <c r="G200" s="1"/>
    </row>
    <row r="201" spans="1:7" x14ac:dyDescent="0.2">
      <c r="A201" s="52" t="s">
        <v>425</v>
      </c>
      <c r="B201" s="52" t="s">
        <v>16</v>
      </c>
      <c r="C201" s="52" t="s">
        <v>432</v>
      </c>
      <c r="D201" s="5">
        <v>89.95</v>
      </c>
      <c r="E201" s="4"/>
      <c r="F201" s="14">
        <f t="shared" si="4"/>
        <v>0</v>
      </c>
      <c r="G201" s="1"/>
    </row>
    <row r="202" spans="1:7" x14ac:dyDescent="0.2">
      <c r="A202" s="52" t="s">
        <v>426</v>
      </c>
      <c r="B202" s="52" t="s">
        <v>16</v>
      </c>
      <c r="C202" s="52" t="s">
        <v>431</v>
      </c>
      <c r="D202" s="5">
        <v>89.95</v>
      </c>
      <c r="E202" s="4"/>
      <c r="F202" s="14">
        <f t="shared" si="4"/>
        <v>0</v>
      </c>
      <c r="G202" s="1"/>
    </row>
    <row r="203" spans="1:7" x14ac:dyDescent="0.2">
      <c r="A203" s="52" t="s">
        <v>427</v>
      </c>
      <c r="B203" s="52" t="s">
        <v>16</v>
      </c>
      <c r="C203" s="52" t="s">
        <v>430</v>
      </c>
      <c r="D203" s="5">
        <v>89.95</v>
      </c>
      <c r="E203" s="4"/>
      <c r="F203" s="14">
        <f t="shared" si="4"/>
        <v>0</v>
      </c>
      <c r="G203" s="1"/>
    </row>
    <row r="204" spans="1:7" x14ac:dyDescent="0.2">
      <c r="A204" s="52" t="s">
        <v>428</v>
      </c>
      <c r="B204" s="52" t="s">
        <v>16</v>
      </c>
      <c r="C204" s="52" t="s">
        <v>429</v>
      </c>
      <c r="D204" s="5">
        <v>89.95</v>
      </c>
      <c r="E204" s="4"/>
      <c r="F204" s="14">
        <f t="shared" si="4"/>
        <v>0</v>
      </c>
      <c r="G204" s="1"/>
    </row>
    <row r="205" spans="1:7" x14ac:dyDescent="0.2">
      <c r="A205" s="2" t="s">
        <v>55</v>
      </c>
      <c r="B205" s="2" t="s">
        <v>15</v>
      </c>
      <c r="C205" s="2" t="s">
        <v>56</v>
      </c>
      <c r="D205" s="3">
        <v>69.95</v>
      </c>
      <c r="E205" s="4"/>
      <c r="F205" s="14">
        <f t="shared" si="4"/>
        <v>0</v>
      </c>
    </row>
    <row r="206" spans="1:7" x14ac:dyDescent="0.2">
      <c r="A206" s="52" t="s">
        <v>400</v>
      </c>
      <c r="B206" s="52" t="s">
        <v>16</v>
      </c>
      <c r="C206" s="52" t="s">
        <v>434</v>
      </c>
      <c r="D206" s="5">
        <v>89.95</v>
      </c>
      <c r="E206" s="4"/>
      <c r="F206" s="14">
        <f t="shared" si="4"/>
        <v>0</v>
      </c>
      <c r="G206" s="1"/>
    </row>
    <row r="207" spans="1:7" x14ac:dyDescent="0.2">
      <c r="A207" s="52" t="s">
        <v>401</v>
      </c>
      <c r="B207" s="52" t="s">
        <v>16</v>
      </c>
      <c r="C207" s="52" t="s">
        <v>435</v>
      </c>
      <c r="D207" s="5">
        <v>89.95</v>
      </c>
      <c r="E207" s="4"/>
      <c r="F207" s="14">
        <f t="shared" si="4"/>
        <v>0</v>
      </c>
      <c r="G207" s="1"/>
    </row>
    <row r="208" spans="1:7" x14ac:dyDescent="0.2">
      <c r="A208" s="52" t="s">
        <v>402</v>
      </c>
      <c r="B208" s="52" t="s">
        <v>16</v>
      </c>
      <c r="C208" s="52" t="s">
        <v>436</v>
      </c>
      <c r="D208" s="5">
        <v>89.95</v>
      </c>
      <c r="E208" s="4"/>
      <c r="F208" s="14">
        <f t="shared" si="4"/>
        <v>0</v>
      </c>
      <c r="G208" s="1"/>
    </row>
    <row r="209" spans="1:7" x14ac:dyDescent="0.2">
      <c r="A209" s="52" t="s">
        <v>403</v>
      </c>
      <c r="B209" s="52" t="s">
        <v>16</v>
      </c>
      <c r="C209" s="52" t="s">
        <v>437</v>
      </c>
      <c r="D209" s="5">
        <v>89.95</v>
      </c>
      <c r="E209" s="4"/>
      <c r="F209" s="14">
        <f t="shared" si="4"/>
        <v>0</v>
      </c>
      <c r="G209" s="1"/>
    </row>
    <row r="210" spans="1:7" x14ac:dyDescent="0.2">
      <c r="A210" s="52" t="s">
        <v>404</v>
      </c>
      <c r="B210" s="52" t="s">
        <v>16</v>
      </c>
      <c r="C210" s="52" t="s">
        <v>438</v>
      </c>
      <c r="D210" s="5">
        <v>89.95</v>
      </c>
      <c r="E210" s="4"/>
      <c r="F210" s="14">
        <f t="shared" si="4"/>
        <v>0</v>
      </c>
      <c r="G210" s="1"/>
    </row>
    <row r="211" spans="1:7" x14ac:dyDescent="0.2">
      <c r="A211" s="2" t="s">
        <v>57</v>
      </c>
      <c r="B211" s="2" t="s">
        <v>15</v>
      </c>
      <c r="C211" s="2" t="s">
        <v>110</v>
      </c>
      <c r="D211" s="3">
        <v>69.95</v>
      </c>
      <c r="E211" s="4"/>
      <c r="F211" s="14">
        <f t="shared" si="4"/>
        <v>0</v>
      </c>
    </row>
    <row r="212" spans="1:7" x14ac:dyDescent="0.2">
      <c r="A212" s="17" t="s">
        <v>58</v>
      </c>
      <c r="B212" s="17" t="s">
        <v>16</v>
      </c>
      <c r="C212" s="17" t="s">
        <v>94</v>
      </c>
      <c r="D212" s="18">
        <v>49.95</v>
      </c>
      <c r="E212" s="4"/>
      <c r="F212" s="14">
        <f t="shared" si="4"/>
        <v>0</v>
      </c>
    </row>
    <row r="213" spans="1:7" x14ac:dyDescent="0.2">
      <c r="A213" s="2" t="s">
        <v>59</v>
      </c>
      <c r="B213" s="2" t="s">
        <v>15</v>
      </c>
      <c r="C213" s="2" t="s">
        <v>111</v>
      </c>
      <c r="D213" s="3">
        <v>69.95</v>
      </c>
      <c r="E213" s="4"/>
      <c r="F213" s="14">
        <f t="shared" si="4"/>
        <v>0</v>
      </c>
    </row>
    <row r="214" spans="1:7" x14ac:dyDescent="0.2">
      <c r="A214" s="4" t="s">
        <v>58</v>
      </c>
      <c r="B214" s="4" t="s">
        <v>16</v>
      </c>
      <c r="C214" s="4" t="s">
        <v>95</v>
      </c>
      <c r="D214" s="5">
        <v>49.95</v>
      </c>
      <c r="E214" s="4"/>
      <c r="F214" s="14">
        <f t="shared" si="4"/>
        <v>0</v>
      </c>
    </row>
    <row r="215" spans="1:7" x14ac:dyDescent="0.2">
      <c r="A215" s="2" t="s">
        <v>97</v>
      </c>
      <c r="B215" s="2" t="s">
        <v>15</v>
      </c>
      <c r="C215" s="2" t="s">
        <v>138</v>
      </c>
      <c r="D215" s="3">
        <v>69.95</v>
      </c>
      <c r="E215" s="4"/>
      <c r="F215" s="14">
        <f t="shared" si="4"/>
        <v>0</v>
      </c>
    </row>
    <row r="216" spans="1:7" x14ac:dyDescent="0.2">
      <c r="A216" s="4" t="s">
        <v>146</v>
      </c>
      <c r="B216" s="17" t="s">
        <v>16</v>
      </c>
      <c r="C216" s="17" t="s">
        <v>155</v>
      </c>
      <c r="D216" s="18">
        <v>21.99</v>
      </c>
      <c r="E216" s="4"/>
      <c r="F216" s="14">
        <f t="shared" si="4"/>
        <v>0</v>
      </c>
    </row>
    <row r="217" spans="1:7" x14ac:dyDescent="0.2">
      <c r="A217" s="2" t="s">
        <v>98</v>
      </c>
      <c r="B217" s="2" t="s">
        <v>15</v>
      </c>
      <c r="C217" s="2" t="s">
        <v>139</v>
      </c>
      <c r="D217" s="3">
        <v>69.95</v>
      </c>
      <c r="E217" s="4"/>
      <c r="F217" s="14">
        <f t="shared" si="4"/>
        <v>0</v>
      </c>
    </row>
    <row r="218" spans="1:7" x14ac:dyDescent="0.2">
      <c r="A218" s="4" t="s">
        <v>146</v>
      </c>
      <c r="B218" s="4" t="s">
        <v>16</v>
      </c>
      <c r="C218" s="17" t="s">
        <v>156</v>
      </c>
      <c r="D218" s="5">
        <v>21.99</v>
      </c>
      <c r="E218" s="4"/>
      <c r="F218" s="14">
        <f t="shared" si="4"/>
        <v>0</v>
      </c>
    </row>
    <row r="219" spans="1:7" x14ac:dyDescent="0.2">
      <c r="A219" s="2" t="s">
        <v>100</v>
      </c>
      <c r="B219" s="2" t="s">
        <v>15</v>
      </c>
      <c r="C219" s="2" t="s">
        <v>140</v>
      </c>
      <c r="D219" s="3">
        <v>69.95</v>
      </c>
      <c r="E219" s="4"/>
      <c r="F219" s="14">
        <f t="shared" si="4"/>
        <v>0</v>
      </c>
    </row>
    <row r="220" spans="1:7" x14ac:dyDescent="0.2">
      <c r="A220" s="4" t="s">
        <v>99</v>
      </c>
      <c r="B220" s="4" t="s">
        <v>16</v>
      </c>
      <c r="C220" s="17" t="s">
        <v>157</v>
      </c>
      <c r="D220" s="5">
        <v>21.99</v>
      </c>
      <c r="E220" s="4"/>
      <c r="F220" s="14">
        <f t="shared" si="4"/>
        <v>0</v>
      </c>
    </row>
    <row r="221" spans="1:7" x14ac:dyDescent="0.2">
      <c r="A221" s="2" t="s">
        <v>221</v>
      </c>
      <c r="B221" s="2" t="s">
        <v>15</v>
      </c>
      <c r="C221" s="2" t="s">
        <v>232</v>
      </c>
      <c r="D221" s="3">
        <v>69.95</v>
      </c>
      <c r="E221" s="4"/>
      <c r="F221" s="14">
        <f t="shared" si="4"/>
        <v>0</v>
      </c>
    </row>
    <row r="222" spans="1:7" x14ac:dyDescent="0.2">
      <c r="A222" s="17" t="s">
        <v>222</v>
      </c>
      <c r="B222" s="4" t="s">
        <v>16</v>
      </c>
      <c r="C222" s="17" t="s">
        <v>233</v>
      </c>
      <c r="D222" s="5">
        <v>29.95</v>
      </c>
      <c r="E222" s="4"/>
      <c r="F222" s="14">
        <f t="shared" si="4"/>
        <v>0</v>
      </c>
    </row>
    <row r="223" spans="1:7" x14ac:dyDescent="0.2">
      <c r="A223" s="6" t="s">
        <v>62</v>
      </c>
      <c r="B223" s="6" t="s">
        <v>18</v>
      </c>
      <c r="C223" s="6" t="s">
        <v>108</v>
      </c>
      <c r="D223" s="7">
        <v>2080.6900000000005</v>
      </c>
      <c r="E223" s="16" t="s">
        <v>35</v>
      </c>
      <c r="F223" s="14">
        <f>SUM(F193:F222)</f>
        <v>0</v>
      </c>
    </row>
    <row r="224" spans="1:7" x14ac:dyDescent="0.2">
      <c r="A224" s="69" t="s">
        <v>31</v>
      </c>
      <c r="B224" s="69"/>
      <c r="C224" s="69"/>
      <c r="D224" s="19">
        <v>481.69000000000051</v>
      </c>
      <c r="E224" s="15"/>
      <c r="F224" s="15"/>
    </row>
    <row r="225" spans="1:6" x14ac:dyDescent="0.2">
      <c r="A225" s="70" t="s">
        <v>93</v>
      </c>
      <c r="B225" s="71"/>
      <c r="C225" s="72"/>
      <c r="D225" s="19">
        <v>1599</v>
      </c>
      <c r="E225" s="15"/>
      <c r="F225" s="15"/>
    </row>
    <row r="226" spans="1:6" x14ac:dyDescent="0.2">
      <c r="A226" s="69" t="s">
        <v>109</v>
      </c>
      <c r="B226" s="69"/>
      <c r="C226" s="69"/>
      <c r="D226" s="19">
        <v>200</v>
      </c>
      <c r="E226" s="15"/>
      <c r="F226" s="15"/>
    </row>
    <row r="227" spans="1:6" ht="12.95" customHeight="1" x14ac:dyDescent="0.2">
      <c r="A227" s="73" t="s">
        <v>32</v>
      </c>
      <c r="B227" s="73"/>
      <c r="C227" s="73"/>
      <c r="D227" s="7">
        <v>1399</v>
      </c>
      <c r="E227" s="31"/>
      <c r="F227" s="31"/>
    </row>
    <row r="229" spans="1:6" ht="18" x14ac:dyDescent="0.25">
      <c r="A229" s="68" t="s">
        <v>76</v>
      </c>
      <c r="B229" s="68"/>
      <c r="C229" s="68"/>
      <c r="D229" s="68"/>
      <c r="E229" s="68"/>
      <c r="F229" s="68"/>
    </row>
    <row r="230" spans="1:6" x14ac:dyDescent="0.2">
      <c r="A230" s="10" t="s">
        <v>19</v>
      </c>
      <c r="B230" s="10" t="s">
        <v>30</v>
      </c>
      <c r="C230" s="10" t="s">
        <v>20</v>
      </c>
      <c r="D230" s="11" t="s">
        <v>21</v>
      </c>
      <c r="E230" s="13" t="s">
        <v>33</v>
      </c>
      <c r="F230" s="12" t="s">
        <v>34</v>
      </c>
    </row>
    <row r="231" spans="1:6" x14ac:dyDescent="0.2">
      <c r="A231" s="2" t="s">
        <v>63</v>
      </c>
      <c r="B231" s="2" t="s">
        <v>15</v>
      </c>
      <c r="C231" s="2" t="s">
        <v>64</v>
      </c>
      <c r="D231" s="3">
        <v>69.95</v>
      </c>
      <c r="E231" s="4"/>
      <c r="F231" s="14">
        <f t="shared" ref="F231:F236" si="5">E231*D231</f>
        <v>0</v>
      </c>
    </row>
    <row r="232" spans="1:6" x14ac:dyDescent="0.2">
      <c r="A232" s="4" t="s">
        <v>65</v>
      </c>
      <c r="B232" s="4" t="s">
        <v>16</v>
      </c>
      <c r="C232" s="4" t="s">
        <v>66</v>
      </c>
      <c r="D232" s="5">
        <v>23.95</v>
      </c>
      <c r="E232" s="4"/>
      <c r="F232" s="14">
        <f t="shared" si="5"/>
        <v>0</v>
      </c>
    </row>
    <row r="233" spans="1:6" x14ac:dyDescent="0.2">
      <c r="A233" s="17" t="s">
        <v>67</v>
      </c>
      <c r="B233" s="17" t="s">
        <v>68</v>
      </c>
      <c r="C233" s="17" t="s">
        <v>69</v>
      </c>
      <c r="D233" s="18">
        <v>7.95</v>
      </c>
      <c r="E233" s="4"/>
      <c r="F233" s="14">
        <f t="shared" si="5"/>
        <v>0</v>
      </c>
    </row>
    <row r="234" spans="1:6" x14ac:dyDescent="0.2">
      <c r="A234" s="2" t="s">
        <v>70</v>
      </c>
      <c r="B234" s="2" t="s">
        <v>15</v>
      </c>
      <c r="C234" s="2" t="s">
        <v>71</v>
      </c>
      <c r="D234" s="3">
        <v>69.95</v>
      </c>
      <c r="E234" s="4"/>
      <c r="F234" s="14">
        <f t="shared" si="5"/>
        <v>0</v>
      </c>
    </row>
    <row r="235" spans="1:6" x14ac:dyDescent="0.2">
      <c r="A235" s="2" t="s">
        <v>72</v>
      </c>
      <c r="B235" s="2" t="s">
        <v>15</v>
      </c>
      <c r="C235" s="2" t="s">
        <v>73</v>
      </c>
      <c r="D235" s="3">
        <v>69.95</v>
      </c>
      <c r="E235" s="4"/>
      <c r="F235" s="14">
        <f t="shared" si="5"/>
        <v>0</v>
      </c>
    </row>
    <row r="236" spans="1:6" x14ac:dyDescent="0.2">
      <c r="A236" s="17" t="s">
        <v>74</v>
      </c>
      <c r="B236" s="17" t="s">
        <v>16</v>
      </c>
      <c r="C236" s="17" t="s">
        <v>75</v>
      </c>
      <c r="D236" s="18">
        <v>27.95</v>
      </c>
      <c r="E236" s="4"/>
      <c r="F236" s="14">
        <f t="shared" si="5"/>
        <v>0</v>
      </c>
    </row>
    <row r="237" spans="1:6" x14ac:dyDescent="0.2">
      <c r="A237" s="6" t="s">
        <v>79</v>
      </c>
      <c r="B237" s="6" t="s">
        <v>18</v>
      </c>
      <c r="C237" s="6" t="s">
        <v>136</v>
      </c>
      <c r="D237" s="7">
        <v>269.7</v>
      </c>
      <c r="E237" s="16" t="s">
        <v>35</v>
      </c>
      <c r="F237" s="14">
        <f>SUM(F231:F236)</f>
        <v>0</v>
      </c>
    </row>
    <row r="238" spans="1:6" x14ac:dyDescent="0.2">
      <c r="A238" s="69" t="s">
        <v>31</v>
      </c>
      <c r="B238" s="69"/>
      <c r="C238" s="69"/>
      <c r="D238" s="19">
        <v>40.699999999999989</v>
      </c>
      <c r="E238" s="15"/>
      <c r="F238" s="15"/>
    </row>
    <row r="239" spans="1:6" x14ac:dyDescent="0.2">
      <c r="A239" s="70" t="s">
        <v>93</v>
      </c>
      <c r="B239" s="71"/>
      <c r="C239" s="72"/>
      <c r="D239" s="19">
        <v>229</v>
      </c>
      <c r="E239" s="15"/>
      <c r="F239" s="15"/>
    </row>
    <row r="240" spans="1:6" x14ac:dyDescent="0.2">
      <c r="A240" s="69" t="s">
        <v>109</v>
      </c>
      <c r="B240" s="69"/>
      <c r="C240" s="69"/>
      <c r="D240" s="19">
        <v>50</v>
      </c>
      <c r="E240" s="15"/>
      <c r="F240" s="15"/>
    </row>
    <row r="241" spans="1:6" x14ac:dyDescent="0.2">
      <c r="A241" s="73" t="s">
        <v>32</v>
      </c>
      <c r="B241" s="73"/>
      <c r="C241" s="73"/>
      <c r="D241" s="7">
        <v>179</v>
      </c>
      <c r="E241" s="15"/>
      <c r="F241" s="15"/>
    </row>
    <row r="243" spans="1:6" ht="18" x14ac:dyDescent="0.25">
      <c r="A243" s="68" t="s">
        <v>292</v>
      </c>
      <c r="B243" s="68"/>
      <c r="C243" s="68"/>
      <c r="D243" s="68"/>
      <c r="E243" s="68"/>
      <c r="F243" s="68"/>
    </row>
    <row r="244" spans="1:6" x14ac:dyDescent="0.2">
      <c r="A244" s="10" t="s">
        <v>19</v>
      </c>
      <c r="B244" s="10" t="s">
        <v>30</v>
      </c>
      <c r="C244" s="10" t="s">
        <v>20</v>
      </c>
      <c r="D244" s="11" t="s">
        <v>21</v>
      </c>
      <c r="E244" s="13" t="s">
        <v>33</v>
      </c>
      <c r="F244" s="12" t="s">
        <v>34</v>
      </c>
    </row>
    <row r="245" spans="1:6" x14ac:dyDescent="0.2">
      <c r="A245" s="2" t="s">
        <v>297</v>
      </c>
      <c r="B245" s="2" t="s">
        <v>15</v>
      </c>
      <c r="C245" s="2" t="s">
        <v>293</v>
      </c>
      <c r="D245" s="3">
        <v>69.95</v>
      </c>
      <c r="E245" s="4"/>
      <c r="F245" s="14">
        <f t="shared" ref="F245:F248" si="6">E245*D245</f>
        <v>0</v>
      </c>
    </row>
    <row r="246" spans="1:6" x14ac:dyDescent="0.2">
      <c r="A246" s="17" t="s">
        <v>311</v>
      </c>
      <c r="B246" s="4" t="s">
        <v>16</v>
      </c>
      <c r="C246" s="17" t="s">
        <v>295</v>
      </c>
      <c r="D246" s="5">
        <v>74.95</v>
      </c>
      <c r="E246" s="4"/>
      <c r="F246" s="14">
        <f t="shared" si="6"/>
        <v>0</v>
      </c>
    </row>
    <row r="247" spans="1:6" x14ac:dyDescent="0.2">
      <c r="A247" s="2" t="s">
        <v>298</v>
      </c>
      <c r="B247" s="2" t="s">
        <v>15</v>
      </c>
      <c r="C247" s="2" t="s">
        <v>294</v>
      </c>
      <c r="D247" s="3">
        <v>69.95</v>
      </c>
      <c r="E247" s="4"/>
      <c r="F247" s="14">
        <f t="shared" si="6"/>
        <v>0</v>
      </c>
    </row>
    <row r="248" spans="1:6" x14ac:dyDescent="0.2">
      <c r="A248" s="17" t="s">
        <v>312</v>
      </c>
      <c r="B248" s="4" t="s">
        <v>16</v>
      </c>
      <c r="C248" s="17" t="s">
        <v>296</v>
      </c>
      <c r="D248" s="5">
        <v>74.95</v>
      </c>
      <c r="E248" s="4"/>
      <c r="F248" s="14">
        <f t="shared" si="6"/>
        <v>0</v>
      </c>
    </row>
    <row r="249" spans="1:6" x14ac:dyDescent="0.2">
      <c r="A249" s="6" t="s">
        <v>299</v>
      </c>
      <c r="B249" s="6" t="s">
        <v>18</v>
      </c>
      <c r="C249" s="6" t="s">
        <v>134</v>
      </c>
      <c r="D249" s="7">
        <v>289.8</v>
      </c>
      <c r="E249" s="16" t="s">
        <v>35</v>
      </c>
      <c r="F249" s="14">
        <f>SUM(F245:F248)</f>
        <v>0</v>
      </c>
    </row>
    <row r="250" spans="1:6" x14ac:dyDescent="0.2">
      <c r="A250" s="69" t="s">
        <v>31</v>
      </c>
      <c r="B250" s="69"/>
      <c r="C250" s="69"/>
      <c r="D250" s="19">
        <v>40.800000000000011</v>
      </c>
      <c r="E250" s="15"/>
      <c r="F250" s="15"/>
    </row>
    <row r="251" spans="1:6" x14ac:dyDescent="0.2">
      <c r="A251" s="70" t="s">
        <v>93</v>
      </c>
      <c r="B251" s="71"/>
      <c r="C251" s="72"/>
      <c r="D251" s="19">
        <v>249</v>
      </c>
      <c r="E251" s="15"/>
      <c r="F251" s="15"/>
    </row>
    <row r="252" spans="1:6" x14ac:dyDescent="0.2">
      <c r="A252" s="69" t="s">
        <v>109</v>
      </c>
      <c r="B252" s="69"/>
      <c r="C252" s="69"/>
      <c r="D252" s="19">
        <v>20</v>
      </c>
      <c r="E252" s="15"/>
      <c r="F252" s="15"/>
    </row>
    <row r="253" spans="1:6" x14ac:dyDescent="0.2">
      <c r="A253" s="73" t="s">
        <v>32</v>
      </c>
      <c r="B253" s="73"/>
      <c r="C253" s="73"/>
      <c r="D253" s="7">
        <v>229</v>
      </c>
      <c r="E253" s="31"/>
      <c r="F253" s="31"/>
    </row>
    <row r="255" spans="1:6" ht="18" x14ac:dyDescent="0.25">
      <c r="A255" s="68" t="s">
        <v>506</v>
      </c>
      <c r="B255" s="68"/>
      <c r="C255" s="68"/>
      <c r="D255" s="68"/>
      <c r="E255" s="68"/>
      <c r="F255" s="68"/>
    </row>
    <row r="256" spans="1:6" x14ac:dyDescent="0.2">
      <c r="A256" s="10" t="s">
        <v>19</v>
      </c>
      <c r="B256" s="10" t="s">
        <v>30</v>
      </c>
      <c r="C256" s="10" t="s">
        <v>20</v>
      </c>
      <c r="D256" s="11" t="s">
        <v>21</v>
      </c>
      <c r="E256" s="13" t="s">
        <v>33</v>
      </c>
      <c r="F256" s="12" t="s">
        <v>34</v>
      </c>
    </row>
    <row r="257" spans="1:7" x14ac:dyDescent="0.2">
      <c r="A257" s="2" t="s">
        <v>507</v>
      </c>
      <c r="B257" s="2" t="s">
        <v>15</v>
      </c>
      <c r="C257" s="2" t="s">
        <v>166</v>
      </c>
      <c r="D257" s="3">
        <v>69.95</v>
      </c>
      <c r="E257" s="4"/>
      <c r="F257" s="14">
        <f t="shared" ref="F257:F262" si="7">E257*D257</f>
        <v>0</v>
      </c>
      <c r="G257" s="1"/>
    </row>
    <row r="258" spans="1:7" x14ac:dyDescent="0.2">
      <c r="A258" s="65" t="s">
        <v>508</v>
      </c>
      <c r="B258" s="37" t="s">
        <v>16</v>
      </c>
      <c r="C258" s="65" t="s">
        <v>517</v>
      </c>
      <c r="D258" s="40">
        <v>89.95</v>
      </c>
      <c r="E258" s="37"/>
      <c r="F258" s="14">
        <f t="shared" si="7"/>
        <v>0</v>
      </c>
      <c r="G258" s="1"/>
    </row>
    <row r="259" spans="1:7" x14ac:dyDescent="0.2">
      <c r="A259" s="45" t="s">
        <v>509</v>
      </c>
      <c r="B259" s="45" t="s">
        <v>16</v>
      </c>
      <c r="C259" s="46" t="s">
        <v>518</v>
      </c>
      <c r="D259" s="5">
        <v>89.95</v>
      </c>
      <c r="E259" s="4"/>
      <c r="F259" s="14">
        <f t="shared" si="7"/>
        <v>0</v>
      </c>
      <c r="G259" s="1"/>
    </row>
    <row r="260" spans="1:7" x14ac:dyDescent="0.2">
      <c r="A260" s="41" t="s">
        <v>510</v>
      </c>
      <c r="B260" s="37" t="s">
        <v>16</v>
      </c>
      <c r="C260" s="42" t="s">
        <v>519</v>
      </c>
      <c r="D260" s="43">
        <v>89.95</v>
      </c>
      <c r="E260" s="44"/>
      <c r="F260" s="14">
        <f t="shared" si="7"/>
        <v>0</v>
      </c>
      <c r="G260" s="1"/>
    </row>
    <row r="261" spans="1:7" x14ac:dyDescent="0.2">
      <c r="A261" s="38" t="s">
        <v>511</v>
      </c>
      <c r="B261" s="45" t="s">
        <v>16</v>
      </c>
      <c r="C261" s="39" t="s">
        <v>520</v>
      </c>
      <c r="D261" s="5">
        <v>89.95</v>
      </c>
      <c r="E261" s="4"/>
      <c r="F261" s="14">
        <f t="shared" si="7"/>
        <v>0</v>
      </c>
      <c r="G261" s="1"/>
    </row>
    <row r="262" spans="1:7" x14ac:dyDescent="0.2">
      <c r="A262" s="38" t="s">
        <v>512</v>
      </c>
      <c r="B262" s="37" t="s">
        <v>16</v>
      </c>
      <c r="C262" s="39" t="s">
        <v>521</v>
      </c>
      <c r="D262" s="5">
        <v>89.95</v>
      </c>
      <c r="E262" s="4"/>
      <c r="F262" s="14">
        <f t="shared" si="7"/>
        <v>0</v>
      </c>
      <c r="G262" s="1"/>
    </row>
    <row r="263" spans="1:7" x14ac:dyDescent="0.2">
      <c r="A263" s="6" t="s">
        <v>144</v>
      </c>
      <c r="B263" s="6" t="s">
        <v>18</v>
      </c>
      <c r="C263" s="6" t="s">
        <v>137</v>
      </c>
      <c r="D263" s="7">
        <v>519.70000000000005</v>
      </c>
      <c r="E263" s="16" t="s">
        <v>35</v>
      </c>
      <c r="F263" s="14">
        <f>SUM(F257:F262)</f>
        <v>0</v>
      </c>
      <c r="G263" s="1"/>
    </row>
    <row r="264" spans="1:7" x14ac:dyDescent="0.2">
      <c r="A264" s="69" t="s">
        <v>31</v>
      </c>
      <c r="B264" s="69"/>
      <c r="C264" s="69"/>
      <c r="D264" s="19">
        <v>220.70000000000005</v>
      </c>
      <c r="E264" s="15"/>
      <c r="F264" s="15"/>
    </row>
    <row r="265" spans="1:7" x14ac:dyDescent="0.2">
      <c r="A265" s="70" t="s">
        <v>93</v>
      </c>
      <c r="B265" s="71"/>
      <c r="C265" s="72"/>
      <c r="D265" s="19">
        <v>299</v>
      </c>
      <c r="E265" s="15"/>
      <c r="F265" s="15"/>
    </row>
    <row r="266" spans="1:7" x14ac:dyDescent="0.2">
      <c r="A266" s="69" t="s">
        <v>109</v>
      </c>
      <c r="B266" s="69"/>
      <c r="C266" s="69"/>
      <c r="D266" s="19">
        <v>100</v>
      </c>
      <c r="E266" s="15"/>
      <c r="F266" s="15"/>
    </row>
    <row r="267" spans="1:7" x14ac:dyDescent="0.2">
      <c r="A267" s="73" t="s">
        <v>32</v>
      </c>
      <c r="B267" s="73"/>
      <c r="C267" s="73"/>
      <c r="D267" s="7">
        <v>199</v>
      </c>
      <c r="E267" s="31"/>
      <c r="F267" s="31"/>
    </row>
    <row r="268" spans="1:7" ht="13.5" customHeight="1" x14ac:dyDescent="0.2"/>
    <row r="269" spans="1:7" ht="18" x14ac:dyDescent="0.25">
      <c r="A269" s="68" t="s">
        <v>171</v>
      </c>
      <c r="B269" s="68"/>
      <c r="C269" s="68"/>
      <c r="D269" s="68"/>
      <c r="E269" s="68"/>
      <c r="F269" s="68"/>
    </row>
    <row r="270" spans="1:7" x14ac:dyDescent="0.2">
      <c r="A270" s="10" t="s">
        <v>19</v>
      </c>
      <c r="B270" s="10" t="s">
        <v>30</v>
      </c>
      <c r="C270" s="10" t="s">
        <v>20</v>
      </c>
      <c r="D270" s="11" t="s">
        <v>21</v>
      </c>
      <c r="E270" s="13" t="s">
        <v>33</v>
      </c>
      <c r="F270" s="12" t="s">
        <v>34</v>
      </c>
    </row>
    <row r="271" spans="1:7" x14ac:dyDescent="0.2">
      <c r="A271" s="2" t="s">
        <v>77</v>
      </c>
      <c r="B271" s="2" t="s">
        <v>15</v>
      </c>
      <c r="C271" s="2" t="s">
        <v>14</v>
      </c>
      <c r="D271" s="3">
        <v>69.95</v>
      </c>
      <c r="E271" s="4"/>
      <c r="F271" s="14">
        <f t="shared" ref="F271:F290" si="8">E271*D271</f>
        <v>0</v>
      </c>
      <c r="G271" s="1"/>
    </row>
    <row r="272" spans="1:7" x14ac:dyDescent="0.2">
      <c r="A272" s="17" t="s">
        <v>265</v>
      </c>
      <c r="B272" s="4" t="s">
        <v>16</v>
      </c>
      <c r="C272" s="17" t="s">
        <v>274</v>
      </c>
      <c r="D272" s="5">
        <v>89.95</v>
      </c>
      <c r="E272" s="4"/>
      <c r="F272" s="14">
        <f t="shared" si="8"/>
        <v>0</v>
      </c>
      <c r="G272" s="1"/>
    </row>
    <row r="273" spans="1:7" x14ac:dyDescent="0.2">
      <c r="A273" s="17" t="s">
        <v>266</v>
      </c>
      <c r="B273" s="17" t="s">
        <v>16</v>
      </c>
      <c r="C273" s="17" t="s">
        <v>271</v>
      </c>
      <c r="D273" s="18">
        <v>89.95</v>
      </c>
      <c r="E273" s="4"/>
      <c r="F273" s="14">
        <f t="shared" si="8"/>
        <v>0</v>
      </c>
      <c r="G273" s="1"/>
    </row>
    <row r="274" spans="1:7" x14ac:dyDescent="0.2">
      <c r="A274" s="17" t="s">
        <v>267</v>
      </c>
      <c r="B274" s="17" t="s">
        <v>16</v>
      </c>
      <c r="C274" s="17" t="s">
        <v>270</v>
      </c>
      <c r="D274" s="18">
        <v>89.95</v>
      </c>
      <c r="E274" s="4"/>
      <c r="F274" s="14">
        <f t="shared" si="8"/>
        <v>0</v>
      </c>
      <c r="G274" s="1"/>
    </row>
    <row r="275" spans="1:7" ht="12" customHeight="1" x14ac:dyDescent="0.2">
      <c r="A275" s="17" t="s">
        <v>213</v>
      </c>
      <c r="B275" s="4" t="s">
        <v>16</v>
      </c>
      <c r="C275" s="17" t="s">
        <v>245</v>
      </c>
      <c r="D275" s="5">
        <v>89.95</v>
      </c>
      <c r="E275" s="4"/>
      <c r="F275" s="14">
        <f t="shared" si="8"/>
        <v>0</v>
      </c>
      <c r="G275" s="1"/>
    </row>
    <row r="276" spans="1:7" x14ac:dyDescent="0.2">
      <c r="A276" s="17" t="s">
        <v>268</v>
      </c>
      <c r="B276" s="17" t="s">
        <v>16</v>
      </c>
      <c r="C276" s="17" t="s">
        <v>269</v>
      </c>
      <c r="D276" s="18">
        <v>89.95</v>
      </c>
      <c r="E276" s="4"/>
      <c r="F276" s="14">
        <f t="shared" si="8"/>
        <v>0</v>
      </c>
      <c r="G276" s="1"/>
    </row>
    <row r="277" spans="1:7" ht="12" customHeight="1" x14ac:dyDescent="0.2">
      <c r="A277" s="17" t="s">
        <v>216</v>
      </c>
      <c r="B277" s="4" t="s">
        <v>17</v>
      </c>
      <c r="C277" s="17" t="s">
        <v>225</v>
      </c>
      <c r="D277" s="5">
        <v>17.5</v>
      </c>
      <c r="E277" s="4"/>
      <c r="F277" s="14">
        <f t="shared" si="8"/>
        <v>0</v>
      </c>
      <c r="G277" s="1"/>
    </row>
    <row r="278" spans="1:7" ht="12" customHeight="1" x14ac:dyDescent="0.2">
      <c r="A278" s="17" t="s">
        <v>272</v>
      </c>
      <c r="B278" s="4" t="s">
        <v>17</v>
      </c>
      <c r="C278" s="17" t="s">
        <v>273</v>
      </c>
      <c r="D278" s="5">
        <v>17.5</v>
      </c>
      <c r="E278" s="4"/>
      <c r="F278" s="14">
        <f t="shared" si="8"/>
        <v>0</v>
      </c>
      <c r="G278" s="1"/>
    </row>
    <row r="279" spans="1:7" x14ac:dyDescent="0.2">
      <c r="A279" s="2" t="s">
        <v>158</v>
      </c>
      <c r="B279" s="2" t="s">
        <v>15</v>
      </c>
      <c r="C279" s="2" t="s">
        <v>174</v>
      </c>
      <c r="D279" s="3">
        <v>69.95</v>
      </c>
      <c r="E279" s="4"/>
      <c r="F279" s="14">
        <f t="shared" si="8"/>
        <v>0</v>
      </c>
    </row>
    <row r="280" spans="1:7" x14ac:dyDescent="0.2">
      <c r="A280" s="4" t="s">
        <v>159</v>
      </c>
      <c r="B280" s="4" t="s">
        <v>16</v>
      </c>
      <c r="C280" s="17" t="s">
        <v>175</v>
      </c>
      <c r="D280" s="5">
        <v>24.95</v>
      </c>
      <c r="E280" s="4"/>
      <c r="F280" s="14">
        <f t="shared" si="8"/>
        <v>0</v>
      </c>
    </row>
    <row r="281" spans="1:7" x14ac:dyDescent="0.2">
      <c r="A281" s="17" t="s">
        <v>160</v>
      </c>
      <c r="B281" s="17" t="s">
        <v>16</v>
      </c>
      <c r="C281" s="17" t="s">
        <v>176</v>
      </c>
      <c r="D281" s="18">
        <v>9.9499999999999993</v>
      </c>
      <c r="E281" s="4"/>
      <c r="F281" s="14">
        <f t="shared" si="8"/>
        <v>0</v>
      </c>
    </row>
    <row r="282" spans="1:7" x14ac:dyDescent="0.2">
      <c r="A282" s="17" t="s">
        <v>162</v>
      </c>
      <c r="B282" s="17" t="s">
        <v>163</v>
      </c>
      <c r="C282" s="17" t="s">
        <v>177</v>
      </c>
      <c r="D282" s="18">
        <v>8.9499999999999993</v>
      </c>
      <c r="E282" s="4"/>
      <c r="F282" s="14">
        <f t="shared" si="8"/>
        <v>0</v>
      </c>
    </row>
    <row r="283" spans="1:7" x14ac:dyDescent="0.2">
      <c r="A283" s="2" t="s">
        <v>161</v>
      </c>
      <c r="B283" s="2" t="s">
        <v>15</v>
      </c>
      <c r="C283" s="2" t="s">
        <v>178</v>
      </c>
      <c r="D283" s="3">
        <v>69.95</v>
      </c>
      <c r="E283" s="4"/>
      <c r="F283" s="14">
        <f t="shared" si="8"/>
        <v>0</v>
      </c>
    </row>
    <row r="284" spans="1:7" x14ac:dyDescent="0.2">
      <c r="A284" s="2" t="s">
        <v>410</v>
      </c>
      <c r="B284" s="2" t="s">
        <v>15</v>
      </c>
      <c r="C284" s="2" t="s">
        <v>24</v>
      </c>
      <c r="D284" s="3">
        <v>69.95</v>
      </c>
      <c r="E284" s="4"/>
      <c r="F284" s="14">
        <f t="shared" si="8"/>
        <v>0</v>
      </c>
      <c r="G284" s="1"/>
    </row>
    <row r="285" spans="1:7" x14ac:dyDescent="0.2">
      <c r="A285" s="52" t="s">
        <v>411</v>
      </c>
      <c r="B285" s="4" t="s">
        <v>16</v>
      </c>
      <c r="C285" s="52" t="s">
        <v>420</v>
      </c>
      <c r="D285" s="5">
        <v>89.95</v>
      </c>
      <c r="E285" s="4"/>
      <c r="F285" s="14">
        <f t="shared" si="8"/>
        <v>0</v>
      </c>
      <c r="G285" s="1"/>
    </row>
    <row r="286" spans="1:7" x14ac:dyDescent="0.2">
      <c r="A286" s="52" t="s">
        <v>412</v>
      </c>
      <c r="B286" s="17" t="s">
        <v>16</v>
      </c>
      <c r="C286" s="52" t="s">
        <v>421</v>
      </c>
      <c r="D286" s="18">
        <v>89.95</v>
      </c>
      <c r="E286" s="4"/>
      <c r="F286" s="14">
        <f t="shared" si="8"/>
        <v>0</v>
      </c>
      <c r="G286" s="1"/>
    </row>
    <row r="287" spans="1:7" x14ac:dyDescent="0.2">
      <c r="A287" s="52" t="s">
        <v>413</v>
      </c>
      <c r="B287" s="17" t="s">
        <v>16</v>
      </c>
      <c r="C287" s="52" t="s">
        <v>419</v>
      </c>
      <c r="D287" s="18">
        <v>89.95</v>
      </c>
      <c r="E287" s="4"/>
      <c r="F287" s="14">
        <f t="shared" si="8"/>
        <v>0</v>
      </c>
      <c r="G287" s="1"/>
    </row>
    <row r="288" spans="1:7" ht="12" customHeight="1" x14ac:dyDescent="0.2">
      <c r="A288" s="52" t="s">
        <v>414</v>
      </c>
      <c r="B288" s="4" t="s">
        <v>16</v>
      </c>
      <c r="C288" s="52" t="s">
        <v>422</v>
      </c>
      <c r="D288" s="5">
        <v>89.95</v>
      </c>
      <c r="E288" s="4"/>
      <c r="F288" s="14">
        <f t="shared" si="8"/>
        <v>0</v>
      </c>
      <c r="G288" s="1"/>
    </row>
    <row r="289" spans="1:7" x14ac:dyDescent="0.2">
      <c r="A289" s="52" t="s">
        <v>415</v>
      </c>
      <c r="B289" s="17" t="s">
        <v>16</v>
      </c>
      <c r="C289" s="52" t="s">
        <v>418</v>
      </c>
      <c r="D289" s="18">
        <v>89.95</v>
      </c>
      <c r="E289" s="4"/>
      <c r="F289" s="14">
        <f t="shared" si="8"/>
        <v>0</v>
      </c>
      <c r="G289" s="1"/>
    </row>
    <row r="290" spans="1:7" ht="12" customHeight="1" x14ac:dyDescent="0.2">
      <c r="A290" s="52" t="s">
        <v>416</v>
      </c>
      <c r="B290" s="4" t="s">
        <v>17</v>
      </c>
      <c r="C290" s="52" t="s">
        <v>417</v>
      </c>
      <c r="D290" s="5">
        <v>17.5</v>
      </c>
      <c r="E290" s="4"/>
      <c r="F290" s="14">
        <f t="shared" si="8"/>
        <v>0</v>
      </c>
      <c r="G290" s="1"/>
    </row>
    <row r="291" spans="1:7" x14ac:dyDescent="0.2">
      <c r="A291" s="6" t="s">
        <v>78</v>
      </c>
      <c r="B291" s="6" t="s">
        <v>18</v>
      </c>
      <c r="C291" s="6" t="s">
        <v>113</v>
      </c>
      <c r="D291" s="7">
        <v>1275.6500000000005</v>
      </c>
      <c r="E291" s="16" t="s">
        <v>35</v>
      </c>
      <c r="F291" s="14">
        <f>SUM(F271:F290)</f>
        <v>0</v>
      </c>
    </row>
    <row r="292" spans="1:7" x14ac:dyDescent="0.2">
      <c r="A292" s="69" t="s">
        <v>31</v>
      </c>
      <c r="B292" s="69"/>
      <c r="C292" s="69"/>
      <c r="D292" s="19">
        <v>376.65000000000055</v>
      </c>
      <c r="E292" s="15"/>
      <c r="F292" s="15"/>
    </row>
    <row r="293" spans="1:7" s="23" customFormat="1" x14ac:dyDescent="0.2">
      <c r="A293" s="70" t="s">
        <v>93</v>
      </c>
      <c r="B293" s="71"/>
      <c r="C293" s="72"/>
      <c r="D293" s="19">
        <v>899</v>
      </c>
      <c r="E293" s="15"/>
      <c r="F293" s="15"/>
      <c r="G293" s="50"/>
    </row>
    <row r="294" spans="1:7" x14ac:dyDescent="0.2">
      <c r="A294" s="69" t="s">
        <v>109</v>
      </c>
      <c r="B294" s="69"/>
      <c r="C294" s="69"/>
      <c r="D294" s="19">
        <v>200</v>
      </c>
      <c r="E294" s="15"/>
      <c r="F294" s="15"/>
    </row>
    <row r="295" spans="1:7" x14ac:dyDescent="0.2">
      <c r="A295" s="73" t="s">
        <v>32</v>
      </c>
      <c r="B295" s="73"/>
      <c r="C295" s="73"/>
      <c r="D295" s="7">
        <v>699</v>
      </c>
      <c r="E295" s="15"/>
      <c r="F295" s="15"/>
    </row>
    <row r="296" spans="1:7" x14ac:dyDescent="0.2">
      <c r="D296"/>
    </row>
    <row r="297" spans="1:7" ht="18" x14ac:dyDescent="0.25">
      <c r="A297" s="68" t="s">
        <v>183</v>
      </c>
      <c r="B297" s="68"/>
      <c r="C297" s="68"/>
      <c r="D297" s="68"/>
      <c r="E297" s="68"/>
      <c r="F297" s="68"/>
    </row>
    <row r="298" spans="1:7" x14ac:dyDescent="0.2">
      <c r="A298" s="10" t="s">
        <v>19</v>
      </c>
      <c r="B298" s="10" t="s">
        <v>30</v>
      </c>
      <c r="C298" s="10" t="s">
        <v>20</v>
      </c>
      <c r="D298" s="11" t="s">
        <v>21</v>
      </c>
      <c r="E298" s="13" t="s">
        <v>33</v>
      </c>
      <c r="F298" s="12" t="s">
        <v>34</v>
      </c>
    </row>
    <row r="299" spans="1:7" x14ac:dyDescent="0.2">
      <c r="A299" s="2" t="s">
        <v>185</v>
      </c>
      <c r="B299" s="2" t="s">
        <v>15</v>
      </c>
      <c r="C299" s="2" t="s">
        <v>14</v>
      </c>
      <c r="D299" s="3">
        <v>69.95</v>
      </c>
      <c r="E299" s="4"/>
      <c r="F299" s="14">
        <f t="shared" ref="F299:F312" si="9">E299*D299</f>
        <v>0</v>
      </c>
    </row>
    <row r="300" spans="1:7" x14ac:dyDescent="0.2">
      <c r="A300" s="17" t="s">
        <v>187</v>
      </c>
      <c r="B300" s="4" t="s">
        <v>16</v>
      </c>
      <c r="C300" s="17" t="s">
        <v>16</v>
      </c>
      <c r="D300" s="5">
        <v>119.95</v>
      </c>
      <c r="E300" s="4"/>
      <c r="F300" s="14">
        <f t="shared" si="9"/>
        <v>0</v>
      </c>
    </row>
    <row r="301" spans="1:7" x14ac:dyDescent="0.2">
      <c r="A301" s="17" t="s">
        <v>188</v>
      </c>
      <c r="B301" s="4" t="s">
        <v>17</v>
      </c>
      <c r="C301" s="17" t="s">
        <v>199</v>
      </c>
      <c r="D301" s="5">
        <v>17.5</v>
      </c>
      <c r="E301" s="4"/>
      <c r="F301" s="14">
        <f t="shared" si="9"/>
        <v>0</v>
      </c>
    </row>
    <row r="302" spans="1:7" x14ac:dyDescent="0.2">
      <c r="A302" s="17" t="s">
        <v>189</v>
      </c>
      <c r="B302" s="4" t="s">
        <v>17</v>
      </c>
      <c r="C302" s="17" t="s">
        <v>198</v>
      </c>
      <c r="D302" s="5">
        <v>17.5</v>
      </c>
      <c r="E302" s="4"/>
      <c r="F302" s="14">
        <f t="shared" si="9"/>
        <v>0</v>
      </c>
    </row>
    <row r="303" spans="1:7" x14ac:dyDescent="0.2">
      <c r="A303" s="17" t="s">
        <v>190</v>
      </c>
      <c r="B303" s="4" t="s">
        <v>17</v>
      </c>
      <c r="C303" s="17" t="s">
        <v>200</v>
      </c>
      <c r="D303" s="5">
        <v>17.5</v>
      </c>
      <c r="E303" s="4"/>
      <c r="F303" s="14">
        <f t="shared" si="9"/>
        <v>0</v>
      </c>
    </row>
    <row r="304" spans="1:7" x14ac:dyDescent="0.2">
      <c r="A304" s="17" t="s">
        <v>191</v>
      </c>
      <c r="B304" s="4" t="s">
        <v>17</v>
      </c>
      <c r="C304" s="17" t="s">
        <v>193</v>
      </c>
      <c r="D304" s="5">
        <v>17.5</v>
      </c>
      <c r="E304" s="4"/>
      <c r="F304" s="14">
        <f t="shared" si="9"/>
        <v>0</v>
      </c>
    </row>
    <row r="305" spans="1:10" x14ac:dyDescent="0.2">
      <c r="A305" s="17" t="s">
        <v>192</v>
      </c>
      <c r="B305" s="4" t="s">
        <v>17</v>
      </c>
      <c r="C305" s="17" t="s">
        <v>194</v>
      </c>
      <c r="D305" s="5">
        <v>17.5</v>
      </c>
      <c r="E305" s="4"/>
      <c r="F305" s="14">
        <f t="shared" si="9"/>
        <v>0</v>
      </c>
    </row>
    <row r="306" spans="1:10" x14ac:dyDescent="0.2">
      <c r="A306" s="2" t="s">
        <v>184</v>
      </c>
      <c r="B306" s="2" t="s">
        <v>15</v>
      </c>
      <c r="C306" s="2" t="s">
        <v>174</v>
      </c>
      <c r="D306" s="3">
        <v>69.95</v>
      </c>
      <c r="E306" s="4"/>
      <c r="F306" s="14">
        <f t="shared" si="9"/>
        <v>0</v>
      </c>
    </row>
    <row r="307" spans="1:10" x14ac:dyDescent="0.2">
      <c r="A307" s="17" t="s">
        <v>186</v>
      </c>
      <c r="B307" s="4" t="s">
        <v>16</v>
      </c>
      <c r="C307" s="17" t="s">
        <v>16</v>
      </c>
      <c r="D307" s="5">
        <v>119.95</v>
      </c>
      <c r="E307" s="4"/>
      <c r="F307" s="14">
        <f t="shared" si="9"/>
        <v>0</v>
      </c>
    </row>
    <row r="308" spans="1:10" x14ac:dyDescent="0.2">
      <c r="A308" s="17" t="s">
        <v>188</v>
      </c>
      <c r="B308" s="4" t="s">
        <v>17</v>
      </c>
      <c r="C308" s="17" t="s">
        <v>202</v>
      </c>
      <c r="D308" s="5">
        <v>17.5</v>
      </c>
      <c r="E308" s="4"/>
      <c r="F308" s="14">
        <f t="shared" si="9"/>
        <v>0</v>
      </c>
    </row>
    <row r="309" spans="1:10" x14ac:dyDescent="0.2">
      <c r="A309" s="17" t="s">
        <v>189</v>
      </c>
      <c r="B309" s="4" t="s">
        <v>17</v>
      </c>
      <c r="C309" s="17" t="s">
        <v>203</v>
      </c>
      <c r="D309" s="5">
        <v>17.5</v>
      </c>
      <c r="E309" s="4"/>
      <c r="F309" s="14">
        <f t="shared" si="9"/>
        <v>0</v>
      </c>
    </row>
    <row r="310" spans="1:10" x14ac:dyDescent="0.2">
      <c r="A310" s="17" t="s">
        <v>195</v>
      </c>
      <c r="B310" s="4" t="s">
        <v>17</v>
      </c>
      <c r="C310" s="17" t="s">
        <v>201</v>
      </c>
      <c r="D310" s="5">
        <v>17.5</v>
      </c>
      <c r="E310" s="4"/>
      <c r="F310" s="14">
        <f t="shared" si="9"/>
        <v>0</v>
      </c>
    </row>
    <row r="311" spans="1:10" x14ac:dyDescent="0.2">
      <c r="A311" s="17" t="s">
        <v>196</v>
      </c>
      <c r="B311" s="4" t="s">
        <v>17</v>
      </c>
      <c r="C311" s="17" t="s">
        <v>197</v>
      </c>
      <c r="D311" s="5">
        <v>17.5</v>
      </c>
      <c r="E311" s="4"/>
      <c r="F311" s="14">
        <f t="shared" si="9"/>
        <v>0</v>
      </c>
    </row>
    <row r="312" spans="1:10" x14ac:dyDescent="0.2">
      <c r="A312" s="17" t="s">
        <v>192</v>
      </c>
      <c r="B312" s="4" t="s">
        <v>17</v>
      </c>
      <c r="C312" s="17" t="s">
        <v>204</v>
      </c>
      <c r="D312" s="5">
        <v>17.5</v>
      </c>
      <c r="E312" s="4"/>
      <c r="F312" s="14">
        <f t="shared" si="9"/>
        <v>0</v>
      </c>
    </row>
    <row r="313" spans="1:10" x14ac:dyDescent="0.2">
      <c r="A313" s="6" t="s">
        <v>179</v>
      </c>
      <c r="B313" s="6" t="s">
        <v>18</v>
      </c>
      <c r="C313" s="6" t="s">
        <v>180</v>
      </c>
      <c r="D313" s="7">
        <v>502.29999999999995</v>
      </c>
      <c r="E313" s="16" t="s">
        <v>35</v>
      </c>
      <c r="F313" s="14">
        <f>SUM(F299:F312)</f>
        <v>0</v>
      </c>
    </row>
    <row r="314" spans="1:10" x14ac:dyDescent="0.2">
      <c r="A314" s="69" t="s">
        <v>31</v>
      </c>
      <c r="B314" s="69"/>
      <c r="C314" s="69"/>
      <c r="D314" s="19">
        <v>102.35</v>
      </c>
      <c r="E314" s="15"/>
      <c r="F314" s="15"/>
    </row>
    <row r="315" spans="1:10" s="23" customFormat="1" x14ac:dyDescent="0.2">
      <c r="A315" s="70" t="s">
        <v>93</v>
      </c>
      <c r="B315" s="71"/>
      <c r="C315" s="72"/>
      <c r="D315" s="19">
        <v>399</v>
      </c>
      <c r="E315" s="15"/>
      <c r="F315" s="15"/>
    </row>
    <row r="316" spans="1:10" x14ac:dyDescent="0.2">
      <c r="A316" s="69" t="s">
        <v>109</v>
      </c>
      <c r="B316" s="69"/>
      <c r="C316" s="69"/>
      <c r="D316" s="19">
        <v>100</v>
      </c>
      <c r="E316" s="15"/>
      <c r="F316" s="15"/>
      <c r="J316" s="23"/>
    </row>
    <row r="317" spans="1:10" x14ac:dyDescent="0.2">
      <c r="A317" s="73" t="s">
        <v>32</v>
      </c>
      <c r="B317" s="73"/>
      <c r="C317" s="73"/>
      <c r="D317" s="7">
        <v>299</v>
      </c>
      <c r="E317" s="15"/>
      <c r="F317" s="15"/>
      <c r="J317" s="23"/>
    </row>
    <row r="318" spans="1:10" x14ac:dyDescent="0.2">
      <c r="D318"/>
      <c r="J318" s="23"/>
    </row>
    <row r="319" spans="1:10" ht="18" x14ac:dyDescent="0.25">
      <c r="A319" s="68" t="s">
        <v>522</v>
      </c>
      <c r="B319" s="68"/>
      <c r="C319" s="68"/>
      <c r="D319" s="68"/>
      <c r="E319" s="68"/>
      <c r="F319" s="68"/>
      <c r="J319" s="23"/>
    </row>
    <row r="320" spans="1:10" x14ac:dyDescent="0.2">
      <c r="A320" s="10" t="s">
        <v>19</v>
      </c>
      <c r="B320" s="10" t="s">
        <v>30</v>
      </c>
      <c r="C320" s="10" t="s">
        <v>20</v>
      </c>
      <c r="D320" s="11" t="s">
        <v>21</v>
      </c>
      <c r="E320" s="13" t="s">
        <v>33</v>
      </c>
      <c r="F320" s="12" t="s">
        <v>34</v>
      </c>
      <c r="J320" s="23"/>
    </row>
    <row r="321" spans="1:10" x14ac:dyDescent="0.2">
      <c r="A321" s="2" t="s">
        <v>523</v>
      </c>
      <c r="B321" s="2" t="s">
        <v>15</v>
      </c>
      <c r="C321" s="2" t="s">
        <v>14</v>
      </c>
      <c r="D321" s="3">
        <v>69.95</v>
      </c>
      <c r="E321" s="4"/>
      <c r="F321" s="14">
        <f t="shared" ref="F321:F328" si="10">E321*D321</f>
        <v>0</v>
      </c>
      <c r="J321" s="23"/>
    </row>
    <row r="322" spans="1:10" x14ac:dyDescent="0.2">
      <c r="A322" s="52" t="s">
        <v>524</v>
      </c>
      <c r="B322" s="4" t="s">
        <v>16</v>
      </c>
      <c r="C322" s="52" t="s">
        <v>531</v>
      </c>
      <c r="D322" s="5">
        <v>59.95</v>
      </c>
      <c r="E322" s="4"/>
      <c r="F322" s="14">
        <f t="shared" si="10"/>
        <v>0</v>
      </c>
      <c r="J322" s="23"/>
    </row>
    <row r="323" spans="1:10" x14ac:dyDescent="0.2">
      <c r="A323" s="52" t="s">
        <v>525</v>
      </c>
      <c r="B323" s="4" t="s">
        <v>16</v>
      </c>
      <c r="C323" s="52" t="s">
        <v>532</v>
      </c>
      <c r="D323" s="5">
        <v>59.95</v>
      </c>
      <c r="E323" s="4"/>
      <c r="F323" s="14">
        <f t="shared" si="10"/>
        <v>0</v>
      </c>
      <c r="J323" s="23"/>
    </row>
    <row r="324" spans="1:10" x14ac:dyDescent="0.2">
      <c r="A324" s="52" t="s">
        <v>526</v>
      </c>
      <c r="B324" s="4" t="s">
        <v>16</v>
      </c>
      <c r="C324" s="52" t="s">
        <v>533</v>
      </c>
      <c r="D324" s="5">
        <v>59.95</v>
      </c>
      <c r="E324" s="4"/>
      <c r="F324" s="14">
        <f t="shared" si="10"/>
        <v>0</v>
      </c>
      <c r="J324" s="23"/>
    </row>
    <row r="325" spans="1:10" x14ac:dyDescent="0.2">
      <c r="A325" s="52" t="s">
        <v>530</v>
      </c>
      <c r="B325" s="4" t="s">
        <v>16</v>
      </c>
      <c r="C325" s="52" t="s">
        <v>534</v>
      </c>
      <c r="D325" s="5">
        <v>59.95</v>
      </c>
      <c r="E325" s="4"/>
      <c r="F325" s="14">
        <f t="shared" si="10"/>
        <v>0</v>
      </c>
      <c r="J325" s="23"/>
    </row>
    <row r="326" spans="1:10" x14ac:dyDescent="0.2">
      <c r="A326" s="52" t="s">
        <v>529</v>
      </c>
      <c r="B326" s="4" t="s">
        <v>16</v>
      </c>
      <c r="C326" s="52" t="s">
        <v>535</v>
      </c>
      <c r="D326" s="5">
        <v>59.95</v>
      </c>
      <c r="E326" s="4"/>
      <c r="F326" s="14">
        <f t="shared" si="10"/>
        <v>0</v>
      </c>
      <c r="J326" s="23"/>
    </row>
    <row r="327" spans="1:10" x14ac:dyDescent="0.2">
      <c r="A327" s="52" t="s">
        <v>528</v>
      </c>
      <c r="B327" s="4" t="s">
        <v>16</v>
      </c>
      <c r="C327" s="52" t="s">
        <v>536</v>
      </c>
      <c r="D327" s="5">
        <v>59.95</v>
      </c>
      <c r="E327" s="4"/>
      <c r="F327" s="14">
        <f t="shared" si="10"/>
        <v>0</v>
      </c>
      <c r="J327" s="23"/>
    </row>
    <row r="328" spans="1:10" x14ac:dyDescent="0.2">
      <c r="A328" s="52" t="s">
        <v>527</v>
      </c>
      <c r="B328" s="4" t="s">
        <v>16</v>
      </c>
      <c r="C328" s="52" t="s">
        <v>537</v>
      </c>
      <c r="D328" s="5">
        <v>59.95</v>
      </c>
      <c r="E328" s="4"/>
      <c r="F328" s="14">
        <f t="shared" si="10"/>
        <v>0</v>
      </c>
    </row>
    <row r="329" spans="1:10" x14ac:dyDescent="0.2">
      <c r="A329" s="6" t="s">
        <v>538</v>
      </c>
      <c r="B329" s="6" t="s">
        <v>18</v>
      </c>
      <c r="C329" s="6" t="s">
        <v>539</v>
      </c>
      <c r="D329" s="7">
        <v>489.59999999999997</v>
      </c>
      <c r="E329" s="16" t="s">
        <v>35</v>
      </c>
      <c r="F329" s="14">
        <f>SUM(F321:F328)</f>
        <v>0</v>
      </c>
    </row>
    <row r="330" spans="1:10" x14ac:dyDescent="0.2">
      <c r="A330" s="69" t="s">
        <v>31</v>
      </c>
      <c r="B330" s="69"/>
      <c r="C330" s="69"/>
      <c r="D330" s="19">
        <v>102.35</v>
      </c>
      <c r="E330" s="15"/>
      <c r="F330" s="15"/>
    </row>
    <row r="331" spans="1:10" s="23" customFormat="1" x14ac:dyDescent="0.2">
      <c r="A331" s="70" t="s">
        <v>93</v>
      </c>
      <c r="B331" s="71"/>
      <c r="C331" s="72"/>
      <c r="D331" s="19">
        <v>299</v>
      </c>
      <c r="E331" s="15"/>
      <c r="F331" s="15"/>
    </row>
    <row r="332" spans="1:10" x14ac:dyDescent="0.2">
      <c r="A332" s="69" t="s">
        <v>109</v>
      </c>
      <c r="B332" s="69"/>
      <c r="C332" s="69"/>
      <c r="D332" s="19">
        <v>100</v>
      </c>
      <c r="E332" s="15"/>
      <c r="F332" s="15"/>
    </row>
    <row r="333" spans="1:10" x14ac:dyDescent="0.2">
      <c r="A333" s="73" t="s">
        <v>32</v>
      </c>
      <c r="B333" s="73"/>
      <c r="C333" s="73"/>
      <c r="D333" s="7">
        <v>199</v>
      </c>
      <c r="E333" s="15"/>
      <c r="F333" s="15"/>
    </row>
    <row r="334" spans="1:10" x14ac:dyDescent="0.2">
      <c r="D334"/>
    </row>
    <row r="335" spans="1:10" ht="18" x14ac:dyDescent="0.25">
      <c r="A335" s="68" t="s">
        <v>142</v>
      </c>
      <c r="B335" s="68"/>
      <c r="C335" s="68"/>
      <c r="D335" s="68"/>
      <c r="E335" s="68"/>
      <c r="F335" s="68"/>
    </row>
    <row r="336" spans="1:10" x14ac:dyDescent="0.2">
      <c r="A336" s="34" t="s">
        <v>19</v>
      </c>
      <c r="B336" s="34" t="s">
        <v>30</v>
      </c>
      <c r="C336" s="34" t="s">
        <v>20</v>
      </c>
      <c r="D336" s="13" t="s">
        <v>21</v>
      </c>
      <c r="E336" s="13" t="s">
        <v>33</v>
      </c>
      <c r="F336" s="12" t="s">
        <v>34</v>
      </c>
    </row>
    <row r="337" spans="1:6" x14ac:dyDescent="0.2">
      <c r="A337" s="26" t="s">
        <v>80</v>
      </c>
      <c r="B337" s="26" t="s">
        <v>18</v>
      </c>
      <c r="C337" s="26" t="s">
        <v>349</v>
      </c>
      <c r="D337" s="27">
        <v>12006.139999999996</v>
      </c>
      <c r="E337" s="4"/>
      <c r="F337" s="14">
        <f t="shared" ref="F337" si="11">E337*D337</f>
        <v>0</v>
      </c>
    </row>
    <row r="338" spans="1:6" x14ac:dyDescent="0.2">
      <c r="A338" s="26"/>
      <c r="B338" s="26"/>
      <c r="C338" s="33" t="s">
        <v>234</v>
      </c>
      <c r="D338" s="27"/>
      <c r="E338" s="4"/>
      <c r="F338" s="4"/>
    </row>
    <row r="339" spans="1:6" x14ac:dyDescent="0.2">
      <c r="A339" s="24"/>
      <c r="B339" s="24"/>
      <c r="C339" s="33" t="s">
        <v>235</v>
      </c>
      <c r="D339" s="25"/>
      <c r="E339" s="28"/>
      <c r="F339" s="28"/>
    </row>
    <row r="340" spans="1:6" x14ac:dyDescent="0.2">
      <c r="A340" s="69" t="s">
        <v>31</v>
      </c>
      <c r="B340" s="69"/>
      <c r="C340" s="69"/>
      <c r="D340" s="19">
        <v>4007.1399999999958</v>
      </c>
      <c r="E340" s="4"/>
      <c r="F340" s="4"/>
    </row>
    <row r="341" spans="1:6" x14ac:dyDescent="0.2">
      <c r="A341" s="69" t="s">
        <v>93</v>
      </c>
      <c r="B341" s="69"/>
      <c r="C341" s="69"/>
      <c r="D341" s="19">
        <v>7999</v>
      </c>
      <c r="E341" s="4"/>
      <c r="F341" s="14"/>
    </row>
    <row r="342" spans="1:6" x14ac:dyDescent="0.2">
      <c r="A342" s="69" t="s">
        <v>109</v>
      </c>
      <c r="B342" s="69"/>
      <c r="C342" s="69"/>
      <c r="D342" s="19">
        <v>1500</v>
      </c>
      <c r="E342" s="4"/>
      <c r="F342" s="4"/>
    </row>
    <row r="343" spans="1:6" ht="12.95" customHeight="1" x14ac:dyDescent="0.2">
      <c r="A343" s="73" t="s">
        <v>32</v>
      </c>
      <c r="B343" s="73"/>
      <c r="C343" s="73"/>
      <c r="D343" s="7">
        <v>6499</v>
      </c>
      <c r="E343" s="16" t="s">
        <v>35</v>
      </c>
      <c r="F343" s="14">
        <f>SUM(F337:F342)</f>
        <v>0</v>
      </c>
    </row>
    <row r="345" spans="1:6" ht="18" x14ac:dyDescent="0.25">
      <c r="A345" s="68" t="s">
        <v>143</v>
      </c>
      <c r="B345" s="68"/>
      <c r="C345" s="68"/>
      <c r="D345" s="68"/>
      <c r="E345" s="68"/>
      <c r="F345" s="68"/>
    </row>
    <row r="346" spans="1:6" x14ac:dyDescent="0.2">
      <c r="A346" s="34" t="s">
        <v>19</v>
      </c>
      <c r="B346" s="34" t="s">
        <v>30</v>
      </c>
      <c r="C346" s="34" t="s">
        <v>20</v>
      </c>
      <c r="D346" s="13" t="s">
        <v>21</v>
      </c>
      <c r="E346" s="13" t="s">
        <v>33</v>
      </c>
      <c r="F346" s="12" t="s">
        <v>34</v>
      </c>
    </row>
    <row r="347" spans="1:6" x14ac:dyDescent="0.2">
      <c r="A347" s="26" t="s">
        <v>145</v>
      </c>
      <c r="B347" s="26" t="s">
        <v>18</v>
      </c>
      <c r="C347" s="26" t="s">
        <v>423</v>
      </c>
      <c r="D347" s="27">
        <v>15083.189999999997</v>
      </c>
      <c r="E347" s="4"/>
      <c r="F347" s="14">
        <f t="shared" ref="F347" si="12">E347*D347</f>
        <v>0</v>
      </c>
    </row>
    <row r="348" spans="1:6" x14ac:dyDescent="0.2">
      <c r="A348" s="69" t="s">
        <v>31</v>
      </c>
      <c r="B348" s="69"/>
      <c r="C348" s="69"/>
      <c r="D348" s="19">
        <v>5584.1899999999969</v>
      </c>
      <c r="E348" s="4"/>
      <c r="F348" s="4"/>
    </row>
    <row r="349" spans="1:6" x14ac:dyDescent="0.2">
      <c r="A349" s="69" t="s">
        <v>93</v>
      </c>
      <c r="B349" s="69"/>
      <c r="C349" s="69"/>
      <c r="D349" s="19">
        <v>9499</v>
      </c>
      <c r="E349" s="4"/>
      <c r="F349" s="14"/>
    </row>
    <row r="350" spans="1:6" x14ac:dyDescent="0.2">
      <c r="A350" s="69" t="s">
        <v>109</v>
      </c>
      <c r="B350" s="69"/>
      <c r="C350" s="69"/>
      <c r="D350" s="19">
        <v>2000</v>
      </c>
      <c r="E350" s="4"/>
      <c r="F350" s="4"/>
    </row>
    <row r="351" spans="1:6" x14ac:dyDescent="0.2">
      <c r="A351" s="73" t="s">
        <v>32</v>
      </c>
      <c r="B351" s="73"/>
      <c r="C351" s="73"/>
      <c r="D351" s="7">
        <v>7499</v>
      </c>
      <c r="E351" s="16" t="s">
        <v>35</v>
      </c>
      <c r="F351" s="14">
        <f>SUM(F347:F350)</f>
        <v>0</v>
      </c>
    </row>
    <row r="353" spans="1:6" ht="18" x14ac:dyDescent="0.25">
      <c r="A353" s="81" t="s">
        <v>83</v>
      </c>
      <c r="B353" s="81"/>
      <c r="C353" s="81"/>
      <c r="D353" s="81"/>
      <c r="E353" s="74">
        <f>SUM(F351,F343,F329,F313,F291,F263,F249,F237,F223,F185,F147,F111)</f>
        <v>0</v>
      </c>
      <c r="F353" s="75"/>
    </row>
    <row r="354" spans="1:6" x14ac:dyDescent="0.2">
      <c r="A354" s="79" t="s">
        <v>81</v>
      </c>
      <c r="B354" s="80"/>
      <c r="C354" s="80"/>
      <c r="D354" s="80"/>
      <c r="E354" s="76">
        <f>E353*0.08</f>
        <v>0</v>
      </c>
      <c r="F354" s="77"/>
    </row>
    <row r="355" spans="1:6" x14ac:dyDescent="0.2">
      <c r="A355" s="70" t="s">
        <v>112</v>
      </c>
      <c r="B355" s="71"/>
      <c r="C355" s="71"/>
      <c r="D355" s="71"/>
      <c r="E355" s="74">
        <f>E353*0.04</f>
        <v>0</v>
      </c>
      <c r="F355" s="75"/>
    </row>
    <row r="356" spans="1:6" ht="18" x14ac:dyDescent="0.25">
      <c r="A356" s="78" t="s">
        <v>82</v>
      </c>
      <c r="B356" s="78"/>
      <c r="C356" s="78"/>
      <c r="D356" s="78"/>
      <c r="E356" s="74">
        <f>SUM(E355,E353)</f>
        <v>0</v>
      </c>
      <c r="F356" s="75"/>
    </row>
  </sheetData>
  <mergeCells count="81">
    <mergeCell ref="A114:C114"/>
    <mergeCell ref="A115:C115"/>
    <mergeCell ref="A267:C267"/>
    <mergeCell ref="A153:F153"/>
    <mergeCell ref="A191:F191"/>
    <mergeCell ref="A225:C225"/>
    <mergeCell ref="A226:C226"/>
    <mergeCell ref="A253:C253"/>
    <mergeCell ref="A251:C251"/>
    <mergeCell ref="A186:C186"/>
    <mergeCell ref="A255:F255"/>
    <mergeCell ref="A264:C264"/>
    <mergeCell ref="A148:C148"/>
    <mergeCell ref="A149:C149"/>
    <mergeCell ref="A150:C150"/>
    <mergeCell ref="A189:C189"/>
    <mergeCell ref="A1:F3"/>
    <mergeCell ref="A21:F23"/>
    <mergeCell ref="A4:F5"/>
    <mergeCell ref="A24:F24"/>
    <mergeCell ref="A188:C188"/>
    <mergeCell ref="A151:C151"/>
    <mergeCell ref="A117:F117"/>
    <mergeCell ref="C13:D13"/>
    <mergeCell ref="A113:C113"/>
    <mergeCell ref="A187:C187"/>
    <mergeCell ref="A112:C112"/>
    <mergeCell ref="C6:D6"/>
    <mergeCell ref="C15:D15"/>
    <mergeCell ref="C10:D10"/>
    <mergeCell ref="C11:D11"/>
    <mergeCell ref="C12:D12"/>
    <mergeCell ref="C7:D7"/>
    <mergeCell ref="C8:D8"/>
    <mergeCell ref="C9:D9"/>
    <mergeCell ref="C14:D14"/>
    <mergeCell ref="A340:C340"/>
    <mergeCell ref="A316:C316"/>
    <mergeCell ref="A224:C224"/>
    <mergeCell ref="A335:F335"/>
    <mergeCell ref="A317:C317"/>
    <mergeCell ref="A315:C315"/>
    <mergeCell ref="A265:C265"/>
    <mergeCell ref="A266:C266"/>
    <mergeCell ref="A243:F243"/>
    <mergeCell ref="A250:C250"/>
    <mergeCell ref="A238:C238"/>
    <mergeCell ref="A314:C314"/>
    <mergeCell ref="E355:F355"/>
    <mergeCell ref="E356:F356"/>
    <mergeCell ref="E354:F354"/>
    <mergeCell ref="E353:F353"/>
    <mergeCell ref="A348:C348"/>
    <mergeCell ref="A349:C349"/>
    <mergeCell ref="A350:C350"/>
    <mergeCell ref="A351:C351"/>
    <mergeCell ref="A356:D356"/>
    <mergeCell ref="A355:D355"/>
    <mergeCell ref="A354:D354"/>
    <mergeCell ref="A353:D353"/>
    <mergeCell ref="A345:F345"/>
    <mergeCell ref="A342:C342"/>
    <mergeCell ref="A343:C343"/>
    <mergeCell ref="A297:F297"/>
    <mergeCell ref="A227:C227"/>
    <mergeCell ref="A269:F269"/>
    <mergeCell ref="A292:C292"/>
    <mergeCell ref="A293:C293"/>
    <mergeCell ref="A240:C240"/>
    <mergeCell ref="A239:C239"/>
    <mergeCell ref="A241:C241"/>
    <mergeCell ref="A229:F229"/>
    <mergeCell ref="A294:C294"/>
    <mergeCell ref="A295:C295"/>
    <mergeCell ref="A252:C252"/>
    <mergeCell ref="A341:C341"/>
    <mergeCell ref="A319:F319"/>
    <mergeCell ref="A330:C330"/>
    <mergeCell ref="A331:C331"/>
    <mergeCell ref="A332:C332"/>
    <mergeCell ref="A333:C333"/>
  </mergeCells>
  <phoneticPr fontId="2" type="noConversion"/>
  <pageMargins left="0.5" right="0.25" top="0.25" bottom="0.25" header="0" footer="0"/>
  <pageSetup scale="51" fitToHeight="0" orientation="portrait" r:id="rId1"/>
  <headerFooter alignWithMargins="0"/>
  <rowBreaks count="3" manualBreakCount="3">
    <brk id="23" max="16383" man="1"/>
    <brk id="113" max="16383" man="1"/>
    <brk id="2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0"/>
  <sheetViews>
    <sheetView workbookViewId="0">
      <selection activeCell="G40" sqref="A31:G40"/>
    </sheetView>
  </sheetViews>
  <sheetFormatPr defaultRowHeight="12.75" x14ac:dyDescent="0.2"/>
  <cols>
    <col min="1" max="1" width="27.85546875" bestFit="1" customWidth="1"/>
    <col min="2" max="4" width="10.5703125" bestFit="1" customWidth="1"/>
    <col min="7" max="7" width="11.140625" customWidth="1"/>
    <col min="8" max="8" width="5.140625" bestFit="1" customWidth="1"/>
    <col min="9" max="9" width="11.5703125" bestFit="1" customWidth="1"/>
    <col min="10" max="10" width="10.28515625" bestFit="1" customWidth="1"/>
    <col min="11" max="11" width="10.28515625" customWidth="1"/>
    <col min="14" max="14" width="7.85546875" bestFit="1" customWidth="1"/>
    <col min="15" max="15" width="11.7109375" bestFit="1" customWidth="1"/>
  </cols>
  <sheetData>
    <row r="1" spans="1:17" ht="15" x14ac:dyDescent="0.25">
      <c r="A1" s="86" t="s">
        <v>439</v>
      </c>
      <c r="B1" s="86"/>
      <c r="C1" s="86"/>
      <c r="D1" s="86"/>
      <c r="H1" s="59" t="s">
        <v>455</v>
      </c>
      <c r="I1" s="60" t="s">
        <v>440</v>
      </c>
      <c r="J1" s="60" t="s">
        <v>441</v>
      </c>
      <c r="K1" s="60" t="s">
        <v>462</v>
      </c>
      <c r="L1" s="60" t="s">
        <v>459</v>
      </c>
      <c r="M1" s="60" t="s">
        <v>442</v>
      </c>
      <c r="N1" s="60" t="s">
        <v>443</v>
      </c>
      <c r="O1" s="60" t="s">
        <v>461</v>
      </c>
      <c r="P1" s="60" t="s">
        <v>460</v>
      </c>
    </row>
    <row r="2" spans="1:17" ht="15" x14ac:dyDescent="0.25">
      <c r="A2" s="54" t="s">
        <v>440</v>
      </c>
      <c r="B2" s="54" t="s">
        <v>441</v>
      </c>
      <c r="C2" s="54" t="s">
        <v>442</v>
      </c>
      <c r="D2" s="54" t="s">
        <v>443</v>
      </c>
      <c r="H2" s="23">
        <v>2019</v>
      </c>
      <c r="I2" s="61" t="s">
        <v>169</v>
      </c>
      <c r="J2" s="62">
        <v>467.26</v>
      </c>
      <c r="K2" s="62">
        <v>68.260000000000005</v>
      </c>
      <c r="L2" s="62">
        <v>399</v>
      </c>
      <c r="M2" s="62">
        <v>329</v>
      </c>
      <c r="N2" s="23">
        <v>5</v>
      </c>
      <c r="O2" s="50">
        <f t="shared" ref="O2:O19" si="0">L2-M2</f>
        <v>70</v>
      </c>
      <c r="P2" s="50">
        <f t="shared" ref="P2:P19" si="1">J2-M2+M2*0.04</f>
        <v>151.41999999999999</v>
      </c>
    </row>
    <row r="3" spans="1:17" x14ac:dyDescent="0.2">
      <c r="A3" t="s">
        <v>444</v>
      </c>
      <c r="B3" s="1">
        <v>969.5</v>
      </c>
      <c r="C3" s="1">
        <v>499</v>
      </c>
      <c r="D3">
        <v>10</v>
      </c>
      <c r="E3" s="51">
        <f>B3-C3</f>
        <v>470.5</v>
      </c>
      <c r="F3" s="63">
        <f>E3/B3</f>
        <v>0.4853017019082001</v>
      </c>
      <c r="H3" s="23">
        <v>2018</v>
      </c>
      <c r="I3" s="61" t="s">
        <v>169</v>
      </c>
      <c r="J3" s="62">
        <v>449.75</v>
      </c>
      <c r="K3" s="62">
        <f t="shared" ref="K3:K19" si="2">J3-L3</f>
        <v>149.80000000000001</v>
      </c>
      <c r="L3" s="62">
        <v>299.95</v>
      </c>
      <c r="M3" s="62">
        <v>269</v>
      </c>
      <c r="N3" s="23">
        <v>5</v>
      </c>
      <c r="O3" s="50">
        <f t="shared" si="0"/>
        <v>30.949999999999989</v>
      </c>
      <c r="P3" s="50">
        <f t="shared" si="1"/>
        <v>191.51</v>
      </c>
    </row>
    <row r="4" spans="1:17" x14ac:dyDescent="0.2">
      <c r="A4" t="s">
        <v>445</v>
      </c>
      <c r="B4" s="1">
        <v>664.65</v>
      </c>
      <c r="C4" s="1">
        <v>349</v>
      </c>
      <c r="D4">
        <v>7</v>
      </c>
      <c r="E4" s="51">
        <f t="shared" ref="E4:E7" si="3">B4-C4</f>
        <v>315.64999999999998</v>
      </c>
      <c r="F4" s="63">
        <f t="shared" ref="F4:F7" si="4">E4/B4</f>
        <v>0.47491160761302942</v>
      </c>
      <c r="H4" s="23">
        <v>2017</v>
      </c>
      <c r="I4" s="61" t="s">
        <v>169</v>
      </c>
      <c r="J4" s="62">
        <v>599.5</v>
      </c>
      <c r="K4" s="62">
        <f t="shared" si="2"/>
        <v>299.55</v>
      </c>
      <c r="L4" s="62">
        <v>299.95</v>
      </c>
      <c r="M4" s="62">
        <v>279</v>
      </c>
      <c r="N4" s="23">
        <v>10</v>
      </c>
      <c r="O4" s="50">
        <f t="shared" si="0"/>
        <v>20.949999999999989</v>
      </c>
      <c r="P4" s="50">
        <f t="shared" si="1"/>
        <v>331.66</v>
      </c>
    </row>
    <row r="5" spans="1:17" x14ac:dyDescent="0.2">
      <c r="A5" t="s">
        <v>446</v>
      </c>
      <c r="B5" s="1">
        <v>899.5</v>
      </c>
      <c r="C5" s="1">
        <v>449</v>
      </c>
      <c r="D5">
        <v>10</v>
      </c>
      <c r="E5" s="51">
        <f t="shared" si="3"/>
        <v>450.5</v>
      </c>
      <c r="F5" s="63">
        <f t="shared" si="4"/>
        <v>0.50083379655364091</v>
      </c>
      <c r="H5" s="23">
        <v>2019</v>
      </c>
      <c r="I5" s="61" t="s">
        <v>168</v>
      </c>
      <c r="J5" s="62">
        <v>969.5</v>
      </c>
      <c r="K5" s="62">
        <f t="shared" si="2"/>
        <v>370.5</v>
      </c>
      <c r="L5" s="62">
        <v>599</v>
      </c>
      <c r="M5" s="62">
        <v>499</v>
      </c>
      <c r="N5" s="23">
        <v>10</v>
      </c>
      <c r="O5" s="50">
        <f t="shared" si="0"/>
        <v>100</v>
      </c>
      <c r="P5" s="50">
        <f t="shared" si="1"/>
        <v>490.46</v>
      </c>
    </row>
    <row r="6" spans="1:17" x14ac:dyDescent="0.2">
      <c r="A6" t="s">
        <v>447</v>
      </c>
      <c r="B6" s="1">
        <v>467.26</v>
      </c>
      <c r="C6" s="1">
        <v>329</v>
      </c>
      <c r="D6">
        <v>5</v>
      </c>
      <c r="E6" s="51">
        <f t="shared" si="3"/>
        <v>138.26</v>
      </c>
      <c r="F6" s="63">
        <f t="shared" si="4"/>
        <v>0.2958952189359243</v>
      </c>
      <c r="H6" s="23">
        <v>2018</v>
      </c>
      <c r="I6" s="61" t="s">
        <v>168</v>
      </c>
      <c r="J6" s="62">
        <v>574.70000000000005</v>
      </c>
      <c r="K6" s="62">
        <f t="shared" si="2"/>
        <v>204.75000000000006</v>
      </c>
      <c r="L6" s="62">
        <v>369.95</v>
      </c>
      <c r="M6" s="62">
        <v>319</v>
      </c>
      <c r="N6" s="23">
        <v>6</v>
      </c>
      <c r="O6" s="50">
        <f t="shared" si="0"/>
        <v>50.949999999999989</v>
      </c>
      <c r="P6" s="50">
        <f t="shared" si="1"/>
        <v>268.46000000000004</v>
      </c>
    </row>
    <row r="7" spans="1:17" x14ac:dyDescent="0.2">
      <c r="A7" t="s">
        <v>448</v>
      </c>
      <c r="B7" s="1">
        <v>449.75</v>
      </c>
      <c r="C7" s="1">
        <v>299</v>
      </c>
      <c r="D7">
        <v>5</v>
      </c>
      <c r="E7" s="51">
        <f t="shared" si="3"/>
        <v>150.75</v>
      </c>
      <c r="F7" s="63">
        <f t="shared" si="4"/>
        <v>0.33518621456364645</v>
      </c>
      <c r="H7" s="23">
        <v>2017</v>
      </c>
      <c r="I7" s="61" t="s">
        <v>168</v>
      </c>
      <c r="J7" s="62">
        <v>1059.45</v>
      </c>
      <c r="K7" s="62">
        <f t="shared" si="2"/>
        <v>559.5</v>
      </c>
      <c r="L7" s="62">
        <v>499.95</v>
      </c>
      <c r="M7" s="62">
        <v>429</v>
      </c>
      <c r="N7" s="23">
        <v>12</v>
      </c>
      <c r="O7" s="50">
        <f t="shared" si="0"/>
        <v>70.949999999999989</v>
      </c>
      <c r="P7" s="50">
        <f t="shared" si="1"/>
        <v>647.61</v>
      </c>
    </row>
    <row r="8" spans="1:17" ht="15" x14ac:dyDescent="0.25">
      <c r="A8" s="54" t="s">
        <v>34</v>
      </c>
      <c r="B8" s="55">
        <f>SUM(B3:B7)</f>
        <v>3450.66</v>
      </c>
      <c r="C8" s="55">
        <f>SUM(C3:C7)</f>
        <v>1925</v>
      </c>
      <c r="D8" s="54">
        <f>SUM(D3:D7)</f>
        <v>37</v>
      </c>
      <c r="H8" s="23">
        <v>2016</v>
      </c>
      <c r="I8" s="61" t="s">
        <v>168</v>
      </c>
      <c r="J8" s="62">
        <v>239.8</v>
      </c>
      <c r="K8" s="62">
        <f t="shared" si="2"/>
        <v>40.800000000000011</v>
      </c>
      <c r="L8" s="62">
        <v>199</v>
      </c>
      <c r="M8" s="62">
        <v>179</v>
      </c>
      <c r="N8" s="23">
        <v>4</v>
      </c>
      <c r="O8" s="50">
        <f t="shared" si="0"/>
        <v>20</v>
      </c>
      <c r="P8" s="50">
        <f t="shared" si="1"/>
        <v>67.960000000000008</v>
      </c>
    </row>
    <row r="9" spans="1:17" ht="15" x14ac:dyDescent="0.25">
      <c r="A9" t="s">
        <v>449</v>
      </c>
      <c r="B9" s="1">
        <f>C8-C9</f>
        <v>130</v>
      </c>
      <c r="C9" s="56">
        <v>1795</v>
      </c>
      <c r="D9" s="51"/>
      <c r="H9" s="23">
        <v>2015</v>
      </c>
      <c r="I9" s="61" t="s">
        <v>168</v>
      </c>
      <c r="J9" s="62">
        <v>187.3</v>
      </c>
      <c r="K9" s="62">
        <f t="shared" si="2"/>
        <v>72.300000000000011</v>
      </c>
      <c r="L9" s="62">
        <v>115</v>
      </c>
      <c r="M9" s="62">
        <v>99</v>
      </c>
      <c r="N9" s="23">
        <v>4</v>
      </c>
      <c r="O9" s="50">
        <f t="shared" si="0"/>
        <v>16</v>
      </c>
      <c r="P9" s="50">
        <f t="shared" si="1"/>
        <v>92.26</v>
      </c>
      <c r="Q9" s="51"/>
    </row>
    <row r="10" spans="1:17" x14ac:dyDescent="0.2">
      <c r="A10" s="57" t="s">
        <v>450</v>
      </c>
      <c r="C10" s="51">
        <f>B8-C9</f>
        <v>1655.6599999999999</v>
      </c>
      <c r="H10" s="23">
        <v>2019</v>
      </c>
      <c r="I10" s="61" t="s">
        <v>170</v>
      </c>
      <c r="J10" s="62">
        <v>899.5</v>
      </c>
      <c r="K10" s="62">
        <f t="shared" si="2"/>
        <v>350.5</v>
      </c>
      <c r="L10" s="62">
        <v>549</v>
      </c>
      <c r="M10" s="62">
        <v>449</v>
      </c>
      <c r="N10" s="23">
        <v>10</v>
      </c>
      <c r="O10" s="50">
        <f t="shared" si="0"/>
        <v>100</v>
      </c>
      <c r="P10" s="50">
        <f t="shared" si="1"/>
        <v>468.46</v>
      </c>
    </row>
    <row r="11" spans="1:17" x14ac:dyDescent="0.2">
      <c r="A11" s="57" t="s">
        <v>451</v>
      </c>
      <c r="H11" s="23">
        <v>2016</v>
      </c>
      <c r="I11" s="61" t="s">
        <v>170</v>
      </c>
      <c r="J11" s="62">
        <v>149.75</v>
      </c>
      <c r="K11" s="62">
        <f t="shared" si="2"/>
        <v>49.8</v>
      </c>
      <c r="L11" s="62">
        <v>99.95</v>
      </c>
      <c r="M11" s="62">
        <v>89</v>
      </c>
      <c r="N11" s="23">
        <v>5</v>
      </c>
      <c r="O11" s="50">
        <f t="shared" si="0"/>
        <v>10.950000000000003</v>
      </c>
      <c r="P11" s="50">
        <f t="shared" si="1"/>
        <v>64.31</v>
      </c>
    </row>
    <row r="12" spans="1:17" x14ac:dyDescent="0.2">
      <c r="H12" s="23">
        <v>2019</v>
      </c>
      <c r="I12" s="61" t="s">
        <v>456</v>
      </c>
      <c r="J12" s="62">
        <v>969.5</v>
      </c>
      <c r="K12" s="62">
        <f t="shared" si="2"/>
        <v>370.5</v>
      </c>
      <c r="L12" s="62">
        <v>599</v>
      </c>
      <c r="M12" s="62">
        <v>499</v>
      </c>
      <c r="N12" s="23">
        <v>11</v>
      </c>
      <c r="O12" s="50">
        <f t="shared" si="0"/>
        <v>100</v>
      </c>
      <c r="P12" s="50">
        <f t="shared" si="1"/>
        <v>490.46</v>
      </c>
    </row>
    <row r="13" spans="1:17" x14ac:dyDescent="0.2">
      <c r="H13" s="23">
        <v>2018</v>
      </c>
      <c r="I13" s="61" t="s">
        <v>456</v>
      </c>
      <c r="J13" s="62">
        <v>574.70000000000005</v>
      </c>
      <c r="K13" s="62">
        <f t="shared" si="2"/>
        <v>204.75000000000006</v>
      </c>
      <c r="L13" s="62">
        <v>369.95</v>
      </c>
      <c r="M13" s="62">
        <v>319</v>
      </c>
      <c r="N13" s="23">
        <v>6</v>
      </c>
      <c r="O13" s="50">
        <f t="shared" si="0"/>
        <v>50.949999999999989</v>
      </c>
      <c r="P13" s="50">
        <f t="shared" si="1"/>
        <v>268.46000000000004</v>
      </c>
    </row>
    <row r="14" spans="1:17" ht="15" x14ac:dyDescent="0.25">
      <c r="A14" s="86" t="s">
        <v>452</v>
      </c>
      <c r="B14" s="86"/>
      <c r="C14" s="86"/>
      <c r="D14" s="86"/>
      <c r="H14" s="23">
        <v>2017</v>
      </c>
      <c r="I14" s="61" t="s">
        <v>456</v>
      </c>
      <c r="J14" s="62">
        <v>989.45</v>
      </c>
      <c r="K14" s="62">
        <f t="shared" si="2"/>
        <v>489.50000000000006</v>
      </c>
      <c r="L14" s="62">
        <v>499.95</v>
      </c>
      <c r="M14" s="62">
        <v>429</v>
      </c>
      <c r="N14" s="23">
        <v>11</v>
      </c>
      <c r="O14" s="50">
        <f t="shared" si="0"/>
        <v>70.949999999999989</v>
      </c>
      <c r="P14" s="50">
        <f t="shared" si="1"/>
        <v>577.61</v>
      </c>
    </row>
    <row r="15" spans="1:17" ht="15" x14ac:dyDescent="0.25">
      <c r="A15" s="54" t="s">
        <v>440</v>
      </c>
      <c r="B15" s="54" t="s">
        <v>441</v>
      </c>
      <c r="C15" s="54" t="s">
        <v>442</v>
      </c>
      <c r="D15" s="54" t="s">
        <v>443</v>
      </c>
      <c r="H15" s="23">
        <v>2019</v>
      </c>
      <c r="I15" s="61" t="s">
        <v>458</v>
      </c>
      <c r="J15" s="62">
        <v>467.26</v>
      </c>
      <c r="K15" s="62">
        <f t="shared" si="2"/>
        <v>68.259999999999991</v>
      </c>
      <c r="L15" s="62">
        <v>399</v>
      </c>
      <c r="M15" s="62">
        <v>329</v>
      </c>
      <c r="N15" s="23">
        <v>5</v>
      </c>
      <c r="O15" s="50">
        <f t="shared" si="0"/>
        <v>70</v>
      </c>
      <c r="P15" s="50">
        <f t="shared" si="1"/>
        <v>151.41999999999999</v>
      </c>
    </row>
    <row r="16" spans="1:17" x14ac:dyDescent="0.2">
      <c r="A16" t="s">
        <v>444</v>
      </c>
      <c r="B16" s="1">
        <v>969.5</v>
      </c>
      <c r="C16" s="1">
        <v>499</v>
      </c>
      <c r="D16">
        <v>10</v>
      </c>
      <c r="H16" s="23">
        <v>2017</v>
      </c>
      <c r="I16" s="61" t="s">
        <v>458</v>
      </c>
      <c r="J16" s="62">
        <v>484.75</v>
      </c>
      <c r="K16" s="62">
        <f t="shared" si="2"/>
        <v>249.95</v>
      </c>
      <c r="L16" s="62">
        <v>234.8</v>
      </c>
      <c r="M16" s="62">
        <v>199</v>
      </c>
      <c r="N16" s="23">
        <v>4</v>
      </c>
      <c r="O16" s="50">
        <f t="shared" si="0"/>
        <v>35.800000000000011</v>
      </c>
      <c r="P16" s="50">
        <f t="shared" si="1"/>
        <v>293.70999999999998</v>
      </c>
    </row>
    <row r="17" spans="1:16" x14ac:dyDescent="0.2">
      <c r="A17" t="s">
        <v>453</v>
      </c>
      <c r="B17" s="1">
        <v>969.5</v>
      </c>
      <c r="C17" s="1">
        <v>499</v>
      </c>
      <c r="D17">
        <v>10</v>
      </c>
      <c r="H17" s="23">
        <v>2019</v>
      </c>
      <c r="I17" s="61" t="s">
        <v>457</v>
      </c>
      <c r="J17" s="62">
        <v>664.65</v>
      </c>
      <c r="K17" s="62">
        <f t="shared" si="2"/>
        <v>265.64999999999998</v>
      </c>
      <c r="L17" s="62">
        <v>399</v>
      </c>
      <c r="M17" s="62">
        <v>349</v>
      </c>
      <c r="N17" s="23">
        <v>7</v>
      </c>
      <c r="O17" s="50">
        <f t="shared" si="0"/>
        <v>50</v>
      </c>
      <c r="P17" s="50">
        <f t="shared" si="1"/>
        <v>329.60999999999996</v>
      </c>
    </row>
    <row r="18" spans="1:16" x14ac:dyDescent="0.2">
      <c r="A18" t="s">
        <v>445</v>
      </c>
      <c r="B18" s="1">
        <v>664.65</v>
      </c>
      <c r="C18" s="1">
        <v>349</v>
      </c>
      <c r="D18">
        <v>7</v>
      </c>
      <c r="H18" s="23">
        <v>2018</v>
      </c>
      <c r="I18" s="61" t="s">
        <v>457</v>
      </c>
      <c r="J18" s="62">
        <v>449.75</v>
      </c>
      <c r="K18" s="62">
        <f t="shared" si="2"/>
        <v>149.80000000000001</v>
      </c>
      <c r="L18" s="62">
        <v>299.95</v>
      </c>
      <c r="M18" s="62">
        <v>269</v>
      </c>
      <c r="N18" s="23">
        <v>5</v>
      </c>
      <c r="O18" s="50">
        <f t="shared" si="0"/>
        <v>30.949999999999989</v>
      </c>
      <c r="P18" s="50">
        <f t="shared" si="1"/>
        <v>191.51</v>
      </c>
    </row>
    <row r="19" spans="1:16" x14ac:dyDescent="0.2">
      <c r="A19" t="s">
        <v>446</v>
      </c>
      <c r="B19" s="1">
        <v>899.5</v>
      </c>
      <c r="C19" s="1">
        <v>449</v>
      </c>
      <c r="D19">
        <v>10</v>
      </c>
      <c r="H19" s="23">
        <v>2017</v>
      </c>
      <c r="I19" s="61" t="s">
        <v>457</v>
      </c>
      <c r="J19" s="62">
        <v>539.70000000000005</v>
      </c>
      <c r="K19" s="62">
        <f t="shared" si="2"/>
        <v>289.75000000000006</v>
      </c>
      <c r="L19" s="62">
        <v>249.95</v>
      </c>
      <c r="M19" s="62">
        <v>219</v>
      </c>
      <c r="N19" s="23">
        <v>6</v>
      </c>
      <c r="O19" s="50">
        <f t="shared" si="0"/>
        <v>30.949999999999989</v>
      </c>
      <c r="P19" s="50">
        <f t="shared" si="1"/>
        <v>329.46000000000004</v>
      </c>
    </row>
    <row r="20" spans="1:16" x14ac:dyDescent="0.2">
      <c r="A20" t="s">
        <v>447</v>
      </c>
      <c r="B20" s="1">
        <v>467.26</v>
      </c>
      <c r="C20" s="1">
        <v>329</v>
      </c>
      <c r="D20">
        <v>5</v>
      </c>
      <c r="I20" s="58"/>
      <c r="J20" s="1"/>
      <c r="K20" s="1"/>
      <c r="L20" s="1"/>
      <c r="M20" s="1"/>
      <c r="O20" s="51"/>
      <c r="P20" s="51"/>
    </row>
    <row r="21" spans="1:16" x14ac:dyDescent="0.2">
      <c r="A21" t="s">
        <v>448</v>
      </c>
      <c r="B21" s="1">
        <v>449.75</v>
      </c>
      <c r="C21" s="1">
        <v>299</v>
      </c>
      <c r="D21">
        <v>5</v>
      </c>
    </row>
    <row r="22" spans="1:16" ht="15" x14ac:dyDescent="0.25">
      <c r="A22" s="54" t="s">
        <v>34</v>
      </c>
      <c r="B22" s="55">
        <f>SUM(B16:B21)</f>
        <v>4420.16</v>
      </c>
      <c r="C22" s="55">
        <f>SUM(C16:C21)</f>
        <v>2424</v>
      </c>
      <c r="D22" s="54">
        <f>SUM(D16:D21)</f>
        <v>47</v>
      </c>
    </row>
    <row r="23" spans="1:16" x14ac:dyDescent="0.2">
      <c r="A23" t="s">
        <v>454</v>
      </c>
      <c r="B23" s="1">
        <f>C22-C23</f>
        <v>229</v>
      </c>
      <c r="C23" s="1">
        <v>2195</v>
      </c>
      <c r="D23" s="51"/>
    </row>
    <row r="24" spans="1:16" x14ac:dyDescent="0.2">
      <c r="A24" s="57" t="s">
        <v>450</v>
      </c>
    </row>
    <row r="25" spans="1:16" x14ac:dyDescent="0.2">
      <c r="A25" s="57" t="s">
        <v>451</v>
      </c>
    </row>
    <row r="31" spans="1:16" ht="15" x14ac:dyDescent="0.25">
      <c r="A31" s="86" t="s">
        <v>439</v>
      </c>
      <c r="B31" s="86"/>
      <c r="C31" s="86"/>
      <c r="D31" s="86"/>
    </row>
    <row r="32" spans="1:16" ht="15" x14ac:dyDescent="0.25">
      <c r="A32" s="54" t="s">
        <v>440</v>
      </c>
      <c r="B32" s="54" t="s">
        <v>441</v>
      </c>
      <c r="C32" s="54" t="s">
        <v>578</v>
      </c>
      <c r="D32" s="54" t="s">
        <v>442</v>
      </c>
      <c r="E32" s="54" t="s">
        <v>443</v>
      </c>
    </row>
    <row r="33" spans="1:7" x14ac:dyDescent="0.2">
      <c r="A33" t="s">
        <v>576</v>
      </c>
      <c r="B33" s="1">
        <v>969.5</v>
      </c>
      <c r="C33" s="1">
        <v>699</v>
      </c>
      <c r="D33" s="1">
        <v>499</v>
      </c>
      <c r="E33">
        <v>12</v>
      </c>
      <c r="F33" s="51">
        <f>B33-D33</f>
        <v>470.5</v>
      </c>
      <c r="G33" s="63">
        <f>F33/B33</f>
        <v>0.4853017019082001</v>
      </c>
    </row>
    <row r="34" spans="1:7" x14ac:dyDescent="0.2">
      <c r="A34" t="s">
        <v>577</v>
      </c>
      <c r="B34" s="1">
        <v>89.95</v>
      </c>
      <c r="C34" s="1">
        <v>79</v>
      </c>
      <c r="D34" s="1">
        <v>69.95</v>
      </c>
      <c r="E34">
        <v>1</v>
      </c>
      <c r="F34" s="51">
        <f>B34-D34</f>
        <v>20</v>
      </c>
      <c r="G34" s="63">
        <f>F34/B34</f>
        <v>0.22234574763757642</v>
      </c>
    </row>
    <row r="35" spans="1:7" x14ac:dyDescent="0.2">
      <c r="A35" t="s">
        <v>579</v>
      </c>
      <c r="B35" s="1">
        <v>449.75</v>
      </c>
      <c r="C35" s="1">
        <v>399</v>
      </c>
      <c r="D35" s="1">
        <v>249</v>
      </c>
      <c r="E35">
        <v>5</v>
      </c>
      <c r="F35" s="51">
        <f>B35-D35</f>
        <v>200.75</v>
      </c>
      <c r="G35" s="63">
        <f>F35/B35</f>
        <v>0.44635908838243471</v>
      </c>
    </row>
    <row r="36" spans="1:7" x14ac:dyDescent="0.2">
      <c r="A36" t="s">
        <v>580</v>
      </c>
      <c r="B36" s="1">
        <v>519.70000000000005</v>
      </c>
      <c r="C36" s="1">
        <v>299</v>
      </c>
      <c r="D36" s="1">
        <v>199</v>
      </c>
      <c r="E36">
        <v>5</v>
      </c>
      <c r="F36" s="51">
        <f>B36-D36</f>
        <v>320.70000000000005</v>
      </c>
      <c r="G36" s="63">
        <f>F36/B36</f>
        <v>0.61708678083509716</v>
      </c>
    </row>
    <row r="37" spans="1:7" x14ac:dyDescent="0.2">
      <c r="A37" t="s">
        <v>581</v>
      </c>
      <c r="B37" s="1">
        <v>489.6</v>
      </c>
      <c r="C37" s="1">
        <v>299</v>
      </c>
      <c r="D37" s="1">
        <v>199</v>
      </c>
      <c r="E37">
        <v>7</v>
      </c>
      <c r="F37" s="51">
        <f>B37-D37</f>
        <v>290.60000000000002</v>
      </c>
      <c r="G37" s="63">
        <f>F37/B37</f>
        <v>0.59354575163398693</v>
      </c>
    </row>
    <row r="38" spans="1:7" ht="15" x14ac:dyDescent="0.25">
      <c r="A38" s="54" t="s">
        <v>34</v>
      </c>
      <c r="B38" s="55">
        <f>SUM(B33:B37)</f>
        <v>2518.5</v>
      </c>
      <c r="C38" s="55">
        <f>SUM(C33:C37)</f>
        <v>1775</v>
      </c>
      <c r="D38" s="55">
        <f>SUM(D33:D37)</f>
        <v>1215.95</v>
      </c>
      <c r="E38" s="54">
        <f>SUM(E33:E37)</f>
        <v>30</v>
      </c>
    </row>
    <row r="39" spans="1:7" ht="15" x14ac:dyDescent="0.25">
      <c r="A39" t="s">
        <v>449</v>
      </c>
      <c r="B39" s="1">
        <f>D38-D39</f>
        <v>120.95000000000005</v>
      </c>
      <c r="C39" s="1"/>
      <c r="D39" s="56">
        <v>1095</v>
      </c>
      <c r="E39" s="51"/>
    </row>
    <row r="40" spans="1:7" x14ac:dyDescent="0.2">
      <c r="A40" s="57" t="s">
        <v>450</v>
      </c>
      <c r="D40" s="51">
        <f>B38-D39</f>
        <v>1423.5</v>
      </c>
    </row>
  </sheetData>
  <sortState xmlns:xlrd2="http://schemas.microsoft.com/office/spreadsheetml/2017/richdata2" ref="I2:Q20">
    <sortCondition ref="J2:J20"/>
    <sortCondition descending="1" ref="I2:I20"/>
  </sortState>
  <mergeCells count="3">
    <mergeCell ref="A1:D1"/>
    <mergeCell ref="A14:D14"/>
    <mergeCell ref="A31:D3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11769-3C1D-4B0F-9933-6C1AE69D5D42}">
  <dimension ref="A1:E45"/>
  <sheetViews>
    <sheetView workbookViewId="0">
      <selection activeCell="A4" sqref="A4:C4"/>
    </sheetView>
  </sheetViews>
  <sheetFormatPr defaultRowHeight="12.75" x14ac:dyDescent="0.2"/>
  <cols>
    <col min="1" max="1" width="32.140625" customWidth="1"/>
    <col min="2" max="2" width="9.5703125" bestFit="1" customWidth="1"/>
    <col min="3" max="3" width="42.7109375" bestFit="1" customWidth="1"/>
  </cols>
  <sheetData>
    <row r="1" spans="1:5" x14ac:dyDescent="0.2">
      <c r="A1" s="66" t="s">
        <v>540</v>
      </c>
    </row>
    <row r="2" spans="1:5" x14ac:dyDescent="0.2">
      <c r="A2" s="52" t="s">
        <v>483</v>
      </c>
      <c r="B2" s="52" t="s">
        <v>541</v>
      </c>
      <c r="C2" s="53" t="s">
        <v>484</v>
      </c>
    </row>
    <row r="3" spans="1:5" x14ac:dyDescent="0.2">
      <c r="A3" s="52" t="s">
        <v>485</v>
      </c>
      <c r="B3" s="52" t="s">
        <v>542</v>
      </c>
      <c r="C3" s="53" t="s">
        <v>486</v>
      </c>
    </row>
    <row r="4" spans="1:5" x14ac:dyDescent="0.2">
      <c r="A4" s="52" t="s">
        <v>487</v>
      </c>
      <c r="B4" s="52" t="s">
        <v>545</v>
      </c>
      <c r="C4" s="53" t="s">
        <v>488</v>
      </c>
    </row>
    <row r="5" spans="1:5" x14ac:dyDescent="0.2">
      <c r="A5" s="52" t="s">
        <v>491</v>
      </c>
      <c r="B5" s="52" t="s">
        <v>543</v>
      </c>
      <c r="C5" s="53" t="s">
        <v>492</v>
      </c>
    </row>
    <row r="6" spans="1:5" x14ac:dyDescent="0.2">
      <c r="A6" s="52" t="s">
        <v>489</v>
      </c>
      <c r="B6" s="52" t="s">
        <v>544</v>
      </c>
      <c r="C6" s="53" t="s">
        <v>490</v>
      </c>
    </row>
    <row r="7" spans="1:5" x14ac:dyDescent="0.2">
      <c r="A7" s="52" t="s">
        <v>493</v>
      </c>
      <c r="B7" s="52" t="s">
        <v>546</v>
      </c>
      <c r="C7" s="52" t="s">
        <v>494</v>
      </c>
    </row>
    <row r="8" spans="1:5" x14ac:dyDescent="0.2">
      <c r="A8" s="52" t="s">
        <v>481</v>
      </c>
      <c r="B8" s="52" t="s">
        <v>547</v>
      </c>
      <c r="C8" s="52" t="s">
        <v>482</v>
      </c>
    </row>
    <row r="9" spans="1:5" x14ac:dyDescent="0.2">
      <c r="A9" s="52" t="s">
        <v>513</v>
      </c>
      <c r="B9" s="52" t="s">
        <v>548</v>
      </c>
      <c r="C9" s="52" t="s">
        <v>515</v>
      </c>
    </row>
    <row r="10" spans="1:5" x14ac:dyDescent="0.2">
      <c r="A10" s="52" t="s">
        <v>471</v>
      </c>
      <c r="B10" s="52" t="s">
        <v>549</v>
      </c>
      <c r="C10" s="52" t="s">
        <v>476</v>
      </c>
    </row>
    <row r="11" spans="1:5" x14ac:dyDescent="0.2">
      <c r="A11" s="52" t="s">
        <v>472</v>
      </c>
      <c r="B11" s="52" t="s">
        <v>550</v>
      </c>
      <c r="C11" s="52" t="s">
        <v>477</v>
      </c>
      <c r="E11">
        <v>1114.4000000000003</v>
      </c>
    </row>
    <row r="12" spans="1:5" x14ac:dyDescent="0.2">
      <c r="A12" s="52" t="s">
        <v>473</v>
      </c>
      <c r="B12" s="52" t="s">
        <v>551</v>
      </c>
      <c r="C12" s="52" t="s">
        <v>478</v>
      </c>
      <c r="E12">
        <v>415.40000000000032</v>
      </c>
    </row>
    <row r="13" spans="1:5" x14ac:dyDescent="0.2">
      <c r="A13" s="52" t="s">
        <v>474</v>
      </c>
      <c r="B13" s="52" t="s">
        <v>552</v>
      </c>
      <c r="C13" s="52" t="s">
        <v>479</v>
      </c>
      <c r="D13">
        <v>0.43822118986962322</v>
      </c>
      <c r="E13">
        <v>699</v>
      </c>
    </row>
    <row r="14" spans="1:5" x14ac:dyDescent="0.2">
      <c r="A14" s="52" t="s">
        <v>475</v>
      </c>
      <c r="B14" s="52" t="s">
        <v>553</v>
      </c>
      <c r="C14" s="52" t="s">
        <v>480</v>
      </c>
      <c r="D14">
        <v>0.55222541277817672</v>
      </c>
      <c r="E14">
        <v>200</v>
      </c>
    </row>
    <row r="15" spans="1:5" x14ac:dyDescent="0.2">
      <c r="A15" s="52" t="s">
        <v>224</v>
      </c>
      <c r="B15" s="52" t="s">
        <v>17</v>
      </c>
      <c r="C15" s="52" t="s">
        <v>223</v>
      </c>
      <c r="E15">
        <v>499</v>
      </c>
    </row>
    <row r="17" spans="1:5" x14ac:dyDescent="0.2">
      <c r="A17" s="66" t="s">
        <v>554</v>
      </c>
    </row>
    <row r="18" spans="1:5" x14ac:dyDescent="0.2">
      <c r="A18" s="53" t="s">
        <v>495</v>
      </c>
      <c r="B18" s="52" t="s">
        <v>555</v>
      </c>
      <c r="C18" s="52" t="s">
        <v>496</v>
      </c>
      <c r="E18">
        <v>89.95</v>
      </c>
    </row>
    <row r="19" spans="1:5" x14ac:dyDescent="0.2">
      <c r="E19">
        <v>10.950000000000003</v>
      </c>
    </row>
    <row r="20" spans="1:5" x14ac:dyDescent="0.2">
      <c r="D20">
        <v>0.52401372212692987</v>
      </c>
      <c r="E20">
        <v>79</v>
      </c>
    </row>
    <row r="21" spans="1:5" x14ac:dyDescent="0.2">
      <c r="D21">
        <v>0.23290717065036137</v>
      </c>
      <c r="E21">
        <v>10</v>
      </c>
    </row>
    <row r="22" spans="1:5" x14ac:dyDescent="0.2">
      <c r="E22">
        <v>69</v>
      </c>
    </row>
    <row r="23" spans="1:5" x14ac:dyDescent="0.2">
      <c r="A23" s="66" t="s">
        <v>556</v>
      </c>
    </row>
    <row r="24" spans="1:5" x14ac:dyDescent="0.2">
      <c r="A24" s="52" t="s">
        <v>516</v>
      </c>
      <c r="B24" s="52" t="s">
        <v>557</v>
      </c>
      <c r="C24" s="52" t="s">
        <v>501</v>
      </c>
      <c r="E24">
        <v>449.75</v>
      </c>
    </row>
    <row r="25" spans="1:5" x14ac:dyDescent="0.2">
      <c r="A25" s="52" t="s">
        <v>497</v>
      </c>
      <c r="B25" s="52" t="s">
        <v>558</v>
      </c>
      <c r="C25" s="64" t="s">
        <v>502</v>
      </c>
      <c r="E25">
        <v>50.75</v>
      </c>
    </row>
    <row r="26" spans="1:5" x14ac:dyDescent="0.2">
      <c r="A26" s="52" t="s">
        <v>498</v>
      </c>
      <c r="B26" s="52" t="s">
        <v>559</v>
      </c>
      <c r="C26" s="52" t="s">
        <v>503</v>
      </c>
      <c r="D26">
        <v>0.47607603233559115</v>
      </c>
      <c r="E26">
        <v>399</v>
      </c>
    </row>
    <row r="27" spans="1:5" x14ac:dyDescent="0.2">
      <c r="A27" s="52" t="s">
        <v>499</v>
      </c>
      <c r="B27" s="52" t="s">
        <v>560</v>
      </c>
      <c r="C27" s="52" t="s">
        <v>504</v>
      </c>
      <c r="D27">
        <v>0.44635908838243465</v>
      </c>
      <c r="E27">
        <v>150</v>
      </c>
    </row>
    <row r="28" spans="1:5" x14ac:dyDescent="0.2">
      <c r="A28" s="52" t="s">
        <v>500</v>
      </c>
      <c r="B28" s="52" t="s">
        <v>561</v>
      </c>
      <c r="C28" s="52" t="s">
        <v>505</v>
      </c>
      <c r="E28">
        <v>249</v>
      </c>
    </row>
    <row r="30" spans="1:5" x14ac:dyDescent="0.2">
      <c r="A30" s="58" t="s">
        <v>563</v>
      </c>
    </row>
    <row r="31" spans="1:5" x14ac:dyDescent="0.2">
      <c r="A31" s="2" t="s">
        <v>507</v>
      </c>
      <c r="B31" s="2" t="s">
        <v>15</v>
      </c>
      <c r="C31" s="2" t="s">
        <v>166</v>
      </c>
    </row>
    <row r="32" spans="1:5" x14ac:dyDescent="0.2">
      <c r="A32" s="65" t="s">
        <v>508</v>
      </c>
      <c r="B32" s="65" t="s">
        <v>571</v>
      </c>
      <c r="C32" s="65" t="s">
        <v>517</v>
      </c>
      <c r="D32">
        <v>519.70000000000005</v>
      </c>
    </row>
    <row r="33" spans="1:4" x14ac:dyDescent="0.2">
      <c r="A33" s="45" t="s">
        <v>509</v>
      </c>
      <c r="B33" s="45" t="s">
        <v>572</v>
      </c>
      <c r="C33" s="46" t="s">
        <v>518</v>
      </c>
      <c r="D33">
        <v>220.70000000000005</v>
      </c>
    </row>
    <row r="34" spans="1:4" x14ac:dyDescent="0.2">
      <c r="A34" s="41" t="s">
        <v>510</v>
      </c>
      <c r="B34" s="65" t="s">
        <v>573</v>
      </c>
      <c r="C34" s="42" t="s">
        <v>519</v>
      </c>
      <c r="D34">
        <v>299</v>
      </c>
    </row>
    <row r="35" spans="1:4" x14ac:dyDescent="0.2">
      <c r="A35" s="38" t="s">
        <v>511</v>
      </c>
      <c r="B35" s="45" t="s">
        <v>574</v>
      </c>
      <c r="C35" s="39" t="s">
        <v>520</v>
      </c>
      <c r="D35">
        <v>100</v>
      </c>
    </row>
    <row r="36" spans="1:4" x14ac:dyDescent="0.2">
      <c r="A36" s="38" t="s">
        <v>512</v>
      </c>
      <c r="B36" s="65" t="s">
        <v>575</v>
      </c>
      <c r="C36" s="39" t="s">
        <v>521</v>
      </c>
      <c r="D36">
        <v>199</v>
      </c>
    </row>
    <row r="37" spans="1:4" x14ac:dyDescent="0.2">
      <c r="B37" s="45" t="s">
        <v>141</v>
      </c>
    </row>
    <row r="38" spans="1:4" x14ac:dyDescent="0.2">
      <c r="A38" s="67" t="s">
        <v>562</v>
      </c>
    </row>
    <row r="39" spans="1:4" x14ac:dyDescent="0.2">
      <c r="A39" s="52" t="s">
        <v>524</v>
      </c>
      <c r="B39" s="52" t="s">
        <v>564</v>
      </c>
      <c r="C39" s="52" t="s">
        <v>531</v>
      </c>
      <c r="D39">
        <v>489.59999999999997</v>
      </c>
    </row>
    <row r="40" spans="1:4" x14ac:dyDescent="0.2">
      <c r="A40" s="52" t="s">
        <v>525</v>
      </c>
      <c r="B40" s="52" t="s">
        <v>565</v>
      </c>
      <c r="C40" s="52" t="s">
        <v>532</v>
      </c>
      <c r="D40">
        <v>102.35</v>
      </c>
    </row>
    <row r="41" spans="1:4" x14ac:dyDescent="0.2">
      <c r="A41" s="52" t="s">
        <v>526</v>
      </c>
      <c r="B41" s="52" t="s">
        <v>566</v>
      </c>
      <c r="C41" s="52" t="s">
        <v>533</v>
      </c>
      <c r="D41">
        <v>299</v>
      </c>
    </row>
    <row r="42" spans="1:4" x14ac:dyDescent="0.2">
      <c r="A42" s="52" t="s">
        <v>530</v>
      </c>
      <c r="B42" s="52" t="s">
        <v>567</v>
      </c>
      <c r="C42" s="52" t="s">
        <v>534</v>
      </c>
      <c r="D42">
        <v>100</v>
      </c>
    </row>
    <row r="43" spans="1:4" x14ac:dyDescent="0.2">
      <c r="A43" s="52" t="s">
        <v>529</v>
      </c>
      <c r="B43" s="52" t="s">
        <v>568</v>
      </c>
      <c r="C43" s="52" t="s">
        <v>535</v>
      </c>
      <c r="D43">
        <v>199</v>
      </c>
    </row>
    <row r="44" spans="1:4" x14ac:dyDescent="0.2">
      <c r="A44" s="52" t="s">
        <v>528</v>
      </c>
      <c r="B44" s="52" t="s">
        <v>569</v>
      </c>
      <c r="C44" s="52" t="s">
        <v>536</v>
      </c>
    </row>
    <row r="45" spans="1:4" x14ac:dyDescent="0.2">
      <c r="A45" s="52" t="s">
        <v>527</v>
      </c>
      <c r="B45" s="52" t="s">
        <v>570</v>
      </c>
      <c r="C45" s="52" t="s">
        <v>537</v>
      </c>
    </row>
  </sheetData>
  <phoneticPr fontId="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Main</vt:lpstr>
      <vt:lpstr>Upgrades</vt:lpstr>
      <vt:lpstr>Sheet1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Monahan</dc:creator>
  <cp:lastModifiedBy>Brandon W. Monahan</cp:lastModifiedBy>
  <cp:lastPrinted>2020-07-07T21:58:25Z</cp:lastPrinted>
  <dcterms:created xsi:type="dcterms:W3CDTF">2008-09-27T21:01:41Z</dcterms:created>
  <dcterms:modified xsi:type="dcterms:W3CDTF">2020-09-04T21:52:50Z</dcterms:modified>
</cp:coreProperties>
</file>